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4000" windowHeight="9435" tabRatio="926" firstSheet="12" activeTab="18"/>
  </bookViews>
  <sheets>
    <sheet name="Круги (пленка)" sheetId="1" r:id="rId1"/>
    <sheet name="Круги (бумага)" sheetId="31" r:id="rId2"/>
    <sheet name="Абразив на поролоне " sheetId="21" r:id="rId3"/>
    <sheet name="Сетка" sheetId="37" r:id="rId4"/>
    <sheet name="Губки" sheetId="2" r:id="rId5"/>
    <sheet name="Листы" sheetId="3" r:id="rId6"/>
    <sheet name="КЛТ" sheetId="28" r:id="rId7"/>
    <sheet name="Фибра" sheetId="22" r:id="rId8"/>
    <sheet name="Отрезные круги" sheetId="30" r:id="rId9"/>
    <sheet name="Полосы" sheetId="20" r:id="rId10"/>
    <sheet name="Зачисные круги" sheetId="29" r:id="rId11"/>
    <sheet name="Нетканые " sheetId="35" r:id="rId12"/>
    <sheet name="Ленты для электроинструмента" sheetId="4" r:id="rId13"/>
    <sheet name="Полировальные круги" sheetId="8" r:id="rId14"/>
    <sheet name="Опорные тарелки" sheetId="10" r:id="rId15"/>
    <sheet name="Скотчбрайт" sheetId="12" r:id="rId16"/>
    <sheet name="Быстросменные" sheetId="33" r:id="rId17"/>
    <sheet name="Материал для деревообработки" sheetId="23" r:id="rId18"/>
    <sheet name="Материал для металлообработки" sheetId="24" r:id="rId19"/>
    <sheet name="Лист2" sheetId="39" r:id="rId20"/>
  </sheets>
  <definedNames>
    <definedName name="_xlnm._FilterDatabase" localSheetId="16" hidden="1">Быстросменные!$A$8:$E$9</definedName>
    <definedName name="_xlnm._FilterDatabase" localSheetId="4" hidden="1">Губки!$A$8:$E$9</definedName>
    <definedName name="_xlnm._FilterDatabase" localSheetId="1" hidden="1">'Круги (бумага)'!$A$8:$E$45</definedName>
    <definedName name="_xlnm._FilterDatabase" localSheetId="0" hidden="1">'Круги (пленка)'!$A$8:$E$150</definedName>
    <definedName name="_xlnm._FilterDatabase" localSheetId="12" hidden="1">'Ленты для электроинструмента'!$A$8:$E$23</definedName>
    <definedName name="_xlnm._FilterDatabase" localSheetId="5" hidden="1">Листы!$A$8:$E$46</definedName>
    <definedName name="_xlnm._FilterDatabase" localSheetId="14" hidden="1">'Опорные тарелки'!$A$8:$E$9</definedName>
    <definedName name="_xlnm._FilterDatabase" localSheetId="13" hidden="1">'Полировальные круги'!$A$8:$E$9</definedName>
    <definedName name="_xlnm._FilterDatabase" localSheetId="15" hidden="1">Скотчбрайт!$A$8:$E$9</definedName>
    <definedName name="_xlnm.Print_Area" localSheetId="2">'Абразив на поролоне '!$A$1:$G$36</definedName>
    <definedName name="_xlnm.Print_Area" localSheetId="16">Быстросменные!$A$1:$E$12</definedName>
    <definedName name="_xlnm.Print_Area" localSheetId="4">Губки!$A$1:$G$50</definedName>
    <definedName name="_xlnm.Print_Area" localSheetId="1">'Круги (бумага)'!$A$1:$F$45</definedName>
    <definedName name="_xlnm.Print_Area" localSheetId="0">'Круги (пленка)'!$A$1:$F$150</definedName>
    <definedName name="_xlnm.Print_Area" localSheetId="12">'Ленты для электроинструмента'!$A$1:$F$108</definedName>
    <definedName name="_xlnm.Print_Area" localSheetId="5">Листы!$A$1:$F$50</definedName>
    <definedName name="_xlnm.Print_Area" localSheetId="14">'Опорные тарелки'!$A$1:$E$53</definedName>
    <definedName name="_xlnm.Print_Area" localSheetId="13">'Полировальные круги'!$A$1:$F$40</definedName>
    <definedName name="_xlnm.Print_Area" localSheetId="9">Полосы!$A$1:$F$79</definedName>
    <definedName name="_xlnm.Print_Area" localSheetId="15">Скотчбрайт!$A$1:$F$12</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59" i="37" l="1"/>
  <c r="E60" i="37"/>
  <c r="E61" i="37"/>
  <c r="E62" i="37"/>
  <c r="E63" i="37"/>
  <c r="E64" i="37"/>
  <c r="E65" i="37"/>
  <c r="E66" i="37"/>
  <c r="E67" i="37"/>
  <c r="E58" i="37"/>
  <c r="E47" i="37"/>
  <c r="E48" i="37"/>
  <c r="E49" i="37"/>
  <c r="E50" i="37"/>
  <c r="E51" i="37"/>
  <c r="E52" i="37"/>
  <c r="E53" i="37"/>
  <c r="E54" i="37"/>
  <c r="E55" i="37"/>
  <c r="E56" i="37"/>
  <c r="E46" i="37"/>
  <c r="E30" i="37"/>
  <c r="E31" i="37"/>
  <c r="E32" i="37"/>
  <c r="E33" i="37"/>
  <c r="E34" i="37"/>
  <c r="E35" i="37"/>
  <c r="E36" i="37"/>
  <c r="E37" i="37"/>
  <c r="E38" i="37"/>
  <c r="E39" i="37"/>
  <c r="E40" i="37"/>
  <c r="E41" i="37"/>
  <c r="E42" i="37"/>
  <c r="E43" i="37"/>
  <c r="E13" i="37"/>
  <c r="E17" i="37"/>
  <c r="E29" i="37"/>
  <c r="E36" i="22" l="1"/>
  <c r="E37" i="22"/>
  <c r="E38" i="22"/>
  <c r="E39" i="22"/>
  <c r="E35" i="22"/>
  <c r="E34" i="22"/>
  <c r="E84" i="22"/>
  <c r="E85" i="22"/>
  <c r="E86" i="22"/>
  <c r="E87" i="22"/>
  <c r="E88" i="22"/>
  <c r="E82" i="22"/>
  <c r="E83" i="22"/>
  <c r="E74" i="22"/>
  <c r="E75" i="22"/>
  <c r="E76" i="22"/>
  <c r="E77" i="22"/>
  <c r="E78" i="22"/>
  <c r="E79" i="22"/>
  <c r="E80" i="22"/>
  <c r="E73" i="22"/>
  <c r="E57" i="22"/>
  <c r="E58" i="22"/>
  <c r="E59" i="22"/>
  <c r="E60" i="22"/>
  <c r="E61" i="22"/>
  <c r="E56" i="22"/>
  <c r="E50" i="22"/>
  <c r="E51" i="22"/>
  <c r="E52" i="22"/>
  <c r="E53" i="22"/>
  <c r="E54" i="22"/>
  <c r="E49" i="22"/>
  <c r="E14" i="22"/>
  <c r="E15" i="22"/>
  <c r="E16" i="22"/>
  <c r="E13" i="22"/>
  <c r="E30" i="12" l="1"/>
  <c r="E29" i="12"/>
  <c r="E21" i="12"/>
  <c r="E22" i="12"/>
  <c r="E23" i="12"/>
  <c r="E24" i="12"/>
  <c r="E25" i="12"/>
  <c r="E20" i="12"/>
  <c r="E14" i="12"/>
  <c r="E15" i="12"/>
  <c r="E16" i="12"/>
  <c r="E17" i="12"/>
  <c r="E18" i="12"/>
  <c r="E13" i="12"/>
  <c r="E24" i="29" l="1"/>
  <c r="E25" i="29"/>
  <c r="E26" i="29"/>
  <c r="E27" i="29"/>
  <c r="E28" i="29"/>
  <c r="E29" i="29"/>
  <c r="E30" i="29"/>
  <c r="E31" i="29"/>
  <c r="E32" i="29"/>
  <c r="E33" i="29"/>
  <c r="E34" i="29"/>
  <c r="E35" i="29"/>
  <c r="E36" i="29"/>
  <c r="E23" i="29"/>
  <c r="E65" i="22"/>
  <c r="E66" i="22"/>
  <c r="E67" i="22"/>
  <c r="E68" i="22"/>
  <c r="E69" i="22"/>
  <c r="E70" i="22"/>
  <c r="E71" i="22"/>
  <c r="E64" i="22"/>
  <c r="E43" i="22"/>
  <c r="E44" i="22"/>
  <c r="E45" i="22"/>
  <c r="E46" i="22"/>
  <c r="E47" i="22"/>
  <c r="E42" i="22"/>
  <c r="E28" i="22"/>
  <c r="E29" i="22"/>
  <c r="E30" i="22"/>
  <c r="E31" i="22"/>
  <c r="E32" i="22"/>
  <c r="E27" i="22"/>
  <c r="E21" i="22"/>
  <c r="E22" i="22"/>
  <c r="E23" i="22"/>
  <c r="E24" i="22"/>
  <c r="E25" i="22"/>
  <c r="E20" i="22"/>
  <c r="E68" i="37"/>
  <c r="E14" i="37"/>
  <c r="E15" i="37"/>
  <c r="E16" i="37"/>
  <c r="E18" i="37"/>
  <c r="E19" i="37"/>
  <c r="E20" i="37"/>
  <c r="E21" i="37"/>
  <c r="E22" i="37"/>
  <c r="E23" i="37"/>
  <c r="E24" i="37"/>
  <c r="E25" i="37"/>
  <c r="E26" i="37"/>
  <c r="E27" i="37"/>
  <c r="E25" i="10" l="1"/>
  <c r="E18" i="21"/>
  <c r="E121" i="35" l="1"/>
  <c r="E115" i="35"/>
  <c r="E117" i="35"/>
  <c r="E118" i="35"/>
  <c r="E116" i="35"/>
  <c r="E12" i="35"/>
  <c r="E13" i="35"/>
  <c r="E84" i="31" l="1"/>
  <c r="E96" i="1" l="1"/>
  <c r="E59" i="31" l="1"/>
  <c r="E60" i="31"/>
  <c r="E61" i="31"/>
  <c r="E57" i="31"/>
  <c r="E56" i="31"/>
  <c r="E58" i="31"/>
  <c r="E112" i="31"/>
  <c r="E113" i="31"/>
  <c r="E114" i="31"/>
  <c r="E115" i="31"/>
  <c r="E116" i="31"/>
  <c r="E118" i="31"/>
  <c r="E119" i="31"/>
  <c r="E120" i="31"/>
  <c r="E121" i="31"/>
  <c r="E122" i="31"/>
  <c r="E125" i="31"/>
  <c r="E126" i="31"/>
  <c r="E127" i="31"/>
  <c r="E128" i="31"/>
  <c r="E129" i="31"/>
  <c r="E131" i="31"/>
  <c r="E132" i="31"/>
  <c r="E133" i="31"/>
  <c r="E134" i="31"/>
  <c r="E135" i="31"/>
  <c r="E108" i="31"/>
  <c r="E107" i="31"/>
  <c r="E106" i="31"/>
  <c r="E105" i="31"/>
  <c r="E104" i="31"/>
  <c r="E103" i="31"/>
  <c r="E102" i="31"/>
  <c r="E101" i="31"/>
  <c r="E100" i="31"/>
  <c r="E99" i="31"/>
  <c r="E98" i="31"/>
  <c r="E97" i="31"/>
  <c r="E96" i="31"/>
  <c r="E95" i="31"/>
  <c r="E65" i="31"/>
  <c r="E66" i="31"/>
  <c r="E67" i="31"/>
  <c r="E68" i="31"/>
  <c r="E69" i="31"/>
  <c r="E70" i="31"/>
  <c r="E71" i="31"/>
  <c r="E72" i="31"/>
  <c r="E73" i="31"/>
  <c r="E74" i="31"/>
  <c r="E75" i="31"/>
  <c r="E76" i="31"/>
  <c r="E77" i="31"/>
  <c r="E78" i="31"/>
  <c r="E80" i="31"/>
  <c r="E81" i="31"/>
  <c r="E82" i="31"/>
  <c r="E83" i="31"/>
  <c r="E85" i="31"/>
  <c r="E86" i="31"/>
  <c r="E87" i="31"/>
  <c r="E88" i="31"/>
  <c r="E89" i="31"/>
  <c r="E90" i="31"/>
  <c r="E91" i="31"/>
  <c r="E92" i="31"/>
  <c r="E93" i="31"/>
  <c r="E55" i="31"/>
  <c r="E54" i="31"/>
  <c r="E53" i="31"/>
  <c r="E52" i="31"/>
  <c r="E51" i="31"/>
  <c r="E50" i="31"/>
  <c r="E49" i="31"/>
  <c r="E48" i="31"/>
  <c r="E47" i="31"/>
  <c r="E30" i="30"/>
  <c r="E31" i="30"/>
  <c r="E32" i="30"/>
  <c r="E33" i="30"/>
  <c r="E34" i="30"/>
  <c r="E35" i="30"/>
  <c r="E36" i="30"/>
  <c r="E37" i="30"/>
  <c r="E38" i="30"/>
  <c r="E39" i="30"/>
  <c r="E40" i="30"/>
  <c r="E25" i="30" l="1"/>
  <c r="E26" i="30"/>
  <c r="E27" i="30"/>
  <c r="E28" i="30"/>
  <c r="E29" i="30"/>
  <c r="E47" i="3"/>
  <c r="E48" i="3"/>
  <c r="E49" i="3"/>
  <c r="E50" i="3"/>
  <c r="E14" i="21"/>
  <c r="E33" i="28"/>
  <c r="E29" i="28"/>
  <c r="E28" i="28"/>
  <c r="E27" i="28"/>
  <c r="E25" i="28"/>
  <c r="E24" i="28"/>
  <c r="E23" i="28"/>
  <c r="E32" i="28"/>
  <c r="E30" i="28"/>
  <c r="E35" i="28"/>
  <c r="E31" i="28"/>
  <c r="E34" i="28"/>
  <c r="E26" i="28"/>
  <c r="E36" i="28"/>
  <c r="E37" i="28"/>
  <c r="E38" i="28"/>
  <c r="E19" i="28"/>
  <c r="E25" i="33" l="1"/>
  <c r="E26" i="33"/>
  <c r="E27" i="33"/>
  <c r="E28" i="33"/>
  <c r="E122" i="35"/>
  <c r="E112" i="35" l="1"/>
  <c r="E111" i="35"/>
  <c r="E110" i="35"/>
  <c r="E109" i="35"/>
  <c r="E99" i="35"/>
  <c r="E100" i="35"/>
  <c r="E101" i="35"/>
  <c r="E102" i="35"/>
  <c r="E103" i="35"/>
  <c r="E104" i="35"/>
  <c r="E105" i="35"/>
  <c r="E106" i="35"/>
  <c r="E88" i="35"/>
  <c r="E89" i="35"/>
  <c r="E94" i="35"/>
  <c r="E98" i="35"/>
  <c r="E97" i="35"/>
  <c r="E96" i="35"/>
  <c r="E95" i="35"/>
  <c r="E93" i="35"/>
  <c r="E92" i="35"/>
  <c r="E87" i="35"/>
  <c r="E86" i="35"/>
  <c r="E85" i="35"/>
  <c r="E46" i="35"/>
  <c r="E47" i="35"/>
  <c r="E48" i="35"/>
  <c r="E49" i="35"/>
  <c r="E50" i="35"/>
  <c r="E51" i="35"/>
  <c r="E52" i="35"/>
  <c r="E53" i="35"/>
  <c r="E54" i="35"/>
  <c r="E55" i="35"/>
  <c r="E56" i="35"/>
  <c r="E66" i="35"/>
  <c r="E67" i="35"/>
  <c r="E68" i="35"/>
  <c r="E69" i="35"/>
  <c r="E70" i="35"/>
  <c r="E71" i="35"/>
  <c r="E72" i="35"/>
  <c r="E73" i="35"/>
  <c r="E74" i="35"/>
  <c r="E75" i="35"/>
  <c r="E76" i="35"/>
  <c r="E77" i="35"/>
  <c r="E78" i="35"/>
  <c r="E79" i="35"/>
  <c r="E80" i="35"/>
  <c r="E81" i="35"/>
  <c r="E82" i="35"/>
  <c r="E62" i="35"/>
  <c r="E63" i="35"/>
  <c r="E64" i="35"/>
  <c r="E65" i="35"/>
  <c r="E59" i="35"/>
  <c r="E60" i="35"/>
  <c r="E61" i="35"/>
  <c r="E37" i="35"/>
  <c r="E38" i="35"/>
  <c r="E39" i="35"/>
  <c r="E40" i="35"/>
  <c r="E41" i="35"/>
  <c r="E42" i="35"/>
  <c r="E43" i="35"/>
  <c r="E147" i="30"/>
  <c r="E148" i="30"/>
  <c r="E149" i="30"/>
  <c r="E150" i="30"/>
  <c r="E151" i="30"/>
  <c r="E152" i="30"/>
  <c r="E153" i="30"/>
  <c r="E154" i="30"/>
  <c r="E155" i="30"/>
  <c r="E156" i="30"/>
  <c r="E157" i="30"/>
  <c r="E158" i="30"/>
  <c r="E159" i="30"/>
  <c r="E160" i="30"/>
  <c r="E124" i="30"/>
  <c r="E125" i="30"/>
  <c r="E126" i="30"/>
  <c r="E123" i="30"/>
  <c r="E142" i="30"/>
  <c r="E143" i="30"/>
  <c r="E144" i="30"/>
  <c r="E108" i="30"/>
  <c r="E106" i="30"/>
  <c r="E107" i="30"/>
  <c r="E88" i="30"/>
  <c r="E89" i="30"/>
  <c r="E90" i="30"/>
  <c r="E84" i="30"/>
  <c r="E86" i="30"/>
  <c r="E87" i="30"/>
  <c r="E76" i="30"/>
  <c r="E70" i="30"/>
  <c r="E61" i="30"/>
  <c r="E62" i="30"/>
  <c r="E63" i="30"/>
  <c r="E64" i="30"/>
  <c r="E65" i="30"/>
  <c r="E66" i="30"/>
  <c r="E67" i="30"/>
  <c r="E105" i="28"/>
  <c r="E104" i="28"/>
  <c r="E103" i="28"/>
  <c r="E102" i="28"/>
  <c r="E100" i="28"/>
  <c r="E99" i="28"/>
  <c r="E98" i="28"/>
  <c r="E97" i="28"/>
  <c r="E95" i="28"/>
  <c r="E94" i="28"/>
  <c r="E93" i="28"/>
  <c r="E92" i="28"/>
  <c r="E90" i="28"/>
  <c r="E89" i="28"/>
  <c r="E88" i="28"/>
  <c r="E87" i="28"/>
  <c r="E85" i="28"/>
  <c r="E84" i="28"/>
  <c r="E83" i="28"/>
  <c r="E81" i="28"/>
  <c r="E80" i="28"/>
  <c r="E79" i="28"/>
  <c r="E78" i="28"/>
  <c r="E76" i="28"/>
  <c r="E75" i="28"/>
  <c r="E74" i="28"/>
  <c r="E73" i="28"/>
  <c r="E41" i="10"/>
  <c r="E47" i="10"/>
  <c r="E13" i="8"/>
  <c r="E55" i="4"/>
  <c r="E56" i="4"/>
  <c r="E57" i="4"/>
  <c r="E58" i="4"/>
  <c r="E59" i="4"/>
  <c r="E60" i="4"/>
  <c r="E45" i="4"/>
  <c r="E46" i="4"/>
  <c r="E47" i="4"/>
  <c r="E48" i="4"/>
  <c r="E49" i="4"/>
  <c r="E50" i="4"/>
  <c r="E51" i="4"/>
  <c r="E33" i="4"/>
  <c r="E34" i="4"/>
  <c r="E35" i="4"/>
  <c r="E36" i="4"/>
  <c r="E32" i="4"/>
  <c r="E19" i="4"/>
  <c r="E20" i="4"/>
  <c r="E21" i="4"/>
  <c r="E22" i="4"/>
  <c r="E18" i="4"/>
  <c r="E35" i="8"/>
  <c r="E13" i="30"/>
  <c r="E14" i="30"/>
  <c r="E15" i="30"/>
  <c r="E16" i="30"/>
  <c r="E17" i="30"/>
  <c r="E18" i="30"/>
  <c r="E19" i="30"/>
  <c r="E20" i="30"/>
  <c r="E21" i="30"/>
  <c r="E106" i="20"/>
  <c r="E92" i="20"/>
  <c r="E78" i="20"/>
  <c r="E161" i="20"/>
  <c r="E140" i="20"/>
  <c r="E119" i="20"/>
  <c r="E104" i="20"/>
  <c r="E90" i="20"/>
  <c r="E76" i="20"/>
  <c r="E56" i="20"/>
  <c r="E35" i="20"/>
  <c r="E14" i="20"/>
  <c r="E38" i="21" l="1"/>
  <c r="E37" i="21"/>
  <c r="E34" i="21"/>
  <c r="E33" i="21"/>
  <c r="E32" i="21"/>
  <c r="E31" i="21"/>
  <c r="E30" i="21"/>
  <c r="E73" i="2"/>
  <c r="E64" i="2"/>
  <c r="E53" i="2"/>
  <c r="E81" i="2"/>
  <c r="E80" i="2"/>
  <c r="E79" i="2"/>
  <c r="E78" i="2"/>
  <c r="E77" i="2"/>
  <c r="E76" i="2"/>
  <c r="E75" i="2"/>
  <c r="E74" i="2"/>
  <c r="E71" i="2"/>
  <c r="E70" i="2"/>
  <c r="E69" i="2"/>
  <c r="E68" i="2"/>
  <c r="E67" i="2"/>
  <c r="E66" i="2"/>
  <c r="E65" i="2"/>
  <c r="E63" i="2"/>
  <c r="E61" i="2"/>
  <c r="E60" i="2"/>
  <c r="E59" i="2"/>
  <c r="E58" i="2"/>
  <c r="E57" i="2"/>
  <c r="E56" i="2"/>
  <c r="E55" i="2"/>
  <c r="E54" i="2"/>
  <c r="E52" i="2"/>
  <c r="E44" i="35"/>
  <c r="E36" i="35"/>
  <c r="E35" i="35"/>
  <c r="E34" i="35"/>
  <c r="E33" i="35"/>
  <c r="E32" i="35"/>
  <c r="E31" i="35"/>
  <c r="E30" i="35"/>
  <c r="E29" i="35"/>
  <c r="E28" i="35"/>
  <c r="E27" i="35"/>
  <c r="E26" i="35"/>
  <c r="E25" i="35"/>
  <c r="E24" i="35"/>
  <c r="E23" i="35"/>
  <c r="E22" i="35"/>
  <c r="E15" i="35"/>
  <c r="E19" i="35"/>
  <c r="E18" i="35"/>
  <c r="E17" i="35"/>
  <c r="E16" i="35"/>
  <c r="E14" i="35"/>
  <c r="E35" i="33"/>
  <c r="E34" i="33"/>
  <c r="E31" i="33"/>
  <c r="E29" i="33"/>
  <c r="E22" i="33"/>
  <c r="E21" i="33"/>
  <c r="E20" i="33"/>
  <c r="E19" i="33"/>
  <c r="E18" i="33"/>
  <c r="E12" i="33"/>
  <c r="E16" i="33"/>
  <c r="E15" i="33"/>
  <c r="E14" i="33"/>
  <c r="E13" i="33"/>
  <c r="E145" i="30"/>
  <c r="E141" i="30"/>
  <c r="E140" i="30"/>
  <c r="E139" i="30"/>
  <c r="E138" i="30"/>
  <c r="E137" i="30"/>
  <c r="E136" i="30"/>
  <c r="E135" i="30"/>
  <c r="E134" i="30"/>
  <c r="E133" i="30"/>
  <c r="E132" i="30"/>
  <c r="E131" i="30"/>
  <c r="E130" i="30"/>
  <c r="E128" i="30"/>
  <c r="E127" i="30"/>
  <c r="E122" i="30"/>
  <c r="E121" i="30"/>
  <c r="E120" i="30"/>
  <c r="E119" i="30"/>
  <c r="E118" i="30"/>
  <c r="E117" i="30"/>
  <c r="E116" i="30"/>
  <c r="E115" i="30"/>
  <c r="E114" i="30"/>
  <c r="E113" i="30"/>
  <c r="E112" i="30"/>
  <c r="E111" i="30"/>
  <c r="E109" i="30"/>
  <c r="E105" i="30"/>
  <c r="E104" i="30"/>
  <c r="E103" i="30"/>
  <c r="E102" i="30"/>
  <c r="E101" i="30"/>
  <c r="E100" i="30"/>
  <c r="E99" i="30"/>
  <c r="E98" i="30"/>
  <c r="E97" i="30"/>
  <c r="E96" i="30"/>
  <c r="E95" i="30"/>
  <c r="E94" i="30"/>
  <c r="E93" i="30"/>
  <c r="E91" i="30"/>
  <c r="E85" i="30"/>
  <c r="E83" i="30"/>
  <c r="E82" i="30"/>
  <c r="E81" i="30"/>
  <c r="E80" i="30"/>
  <c r="E79" i="30"/>
  <c r="E78" i="30"/>
  <c r="E77" i="30"/>
  <c r="E75" i="30"/>
  <c r="E74" i="30"/>
  <c r="E73" i="30"/>
  <c r="E72" i="30"/>
  <c r="E71" i="30"/>
  <c r="E68" i="30"/>
  <c r="E60" i="30"/>
  <c r="E59" i="30"/>
  <c r="E58" i="30"/>
  <c r="E57" i="30"/>
  <c r="E56" i="30"/>
  <c r="E55" i="30"/>
  <c r="E54" i="30"/>
  <c r="E53" i="30"/>
  <c r="E52" i="30"/>
  <c r="E51" i="30"/>
  <c r="E50" i="30"/>
  <c r="E49" i="30"/>
  <c r="E19" i="29"/>
  <c r="E18" i="29"/>
  <c r="E17" i="29"/>
  <c r="E180" i="28"/>
  <c r="E179" i="28"/>
  <c r="E178" i="28"/>
  <c r="E177" i="28"/>
  <c r="E175" i="28"/>
  <c r="E174" i="28"/>
  <c r="E173" i="28"/>
  <c r="E172" i="28"/>
  <c r="E70" i="28"/>
  <c r="E69" i="28"/>
  <c r="E68" i="28"/>
  <c r="E67" i="28"/>
  <c r="E65" i="28"/>
  <c r="E64" i="28"/>
  <c r="E63" i="28"/>
  <c r="E62" i="28"/>
  <c r="E60" i="28"/>
  <c r="E59" i="28"/>
  <c r="E58" i="28"/>
  <c r="E57" i="28"/>
  <c r="E55" i="28"/>
  <c r="E54" i="28"/>
  <c r="E53" i="28"/>
  <c r="E52" i="28"/>
  <c r="E50" i="28"/>
  <c r="E49" i="28"/>
  <c r="E48" i="28"/>
  <c r="E47" i="28"/>
  <c r="E45" i="28"/>
  <c r="E44" i="28"/>
  <c r="E43" i="28"/>
  <c r="E42" i="28"/>
  <c r="E156" i="28"/>
  <c r="E157" i="28"/>
  <c r="E158" i="28"/>
  <c r="E159" i="28"/>
  <c r="E161" i="28"/>
  <c r="E162" i="28"/>
  <c r="E163" i="28"/>
  <c r="E164" i="28"/>
  <c r="E166" i="28"/>
  <c r="E167" i="28"/>
  <c r="E168" i="28"/>
  <c r="E169" i="28"/>
  <c r="E146" i="28"/>
  <c r="E147" i="28"/>
  <c r="E148" i="28"/>
  <c r="E149" i="28"/>
  <c r="E151" i="28"/>
  <c r="E152" i="28"/>
  <c r="E153" i="28"/>
  <c r="E154" i="28"/>
  <c r="E144" i="28"/>
  <c r="E143" i="28"/>
  <c r="E142" i="28"/>
  <c r="E141" i="28"/>
  <c r="E138" i="28"/>
  <c r="E137" i="28"/>
  <c r="E136" i="28"/>
  <c r="E134" i="28"/>
  <c r="E133" i="28"/>
  <c r="E132" i="28"/>
  <c r="E130" i="28"/>
  <c r="E129" i="28"/>
  <c r="E128" i="28"/>
  <c r="E126" i="28"/>
  <c r="E125" i="28"/>
  <c r="E124" i="28"/>
  <c r="E122" i="28"/>
  <c r="E121" i="28"/>
  <c r="E120" i="28"/>
  <c r="E118" i="28"/>
  <c r="E117" i="28"/>
  <c r="E116" i="28"/>
  <c r="E114" i="28"/>
  <c r="E113" i="28"/>
  <c r="E112" i="28"/>
  <c r="E110" i="28"/>
  <c r="E109" i="28"/>
  <c r="E108" i="28"/>
  <c r="E115" i="20"/>
  <c r="E114" i="20"/>
  <c r="E113" i="20"/>
  <c r="E112" i="20"/>
  <c r="E111" i="20"/>
  <c r="E110" i="20"/>
  <c r="E109" i="20"/>
  <c r="E108" i="20"/>
  <c r="E107" i="20"/>
  <c r="E105" i="20"/>
  <c r="E103" i="20"/>
  <c r="E101" i="20"/>
  <c r="E100" i="20"/>
  <c r="E99" i="20"/>
  <c r="E98" i="20"/>
  <c r="E97" i="20"/>
  <c r="E96" i="20"/>
  <c r="E95" i="20"/>
  <c r="E94" i="20"/>
  <c r="E93" i="20"/>
  <c r="E91" i="20"/>
  <c r="E89" i="20"/>
  <c r="E87" i="20"/>
  <c r="E86" i="20"/>
  <c r="E85" i="20"/>
  <c r="E84" i="20"/>
  <c r="E83" i="20"/>
  <c r="E82" i="20"/>
  <c r="E81" i="20"/>
  <c r="E80" i="20"/>
  <c r="E79" i="20"/>
  <c r="E77" i="20"/>
  <c r="E75" i="20"/>
  <c r="E177" i="20"/>
  <c r="E176" i="20"/>
  <c r="E175" i="20"/>
  <c r="E174" i="20"/>
  <c r="E173" i="20"/>
  <c r="E172" i="20"/>
  <c r="E171" i="20"/>
  <c r="E170" i="20"/>
  <c r="E169" i="20"/>
  <c r="E168" i="20"/>
  <c r="E167" i="20"/>
  <c r="E166" i="20"/>
  <c r="E165" i="20"/>
  <c r="E164" i="20"/>
  <c r="E163" i="20"/>
  <c r="E162" i="20"/>
  <c r="E160" i="20"/>
  <c r="E158" i="20"/>
  <c r="E157" i="20"/>
  <c r="E156" i="20"/>
  <c r="E155" i="20"/>
  <c r="E154" i="20"/>
  <c r="E153" i="20"/>
  <c r="E152" i="20"/>
  <c r="E151" i="20"/>
  <c r="E150" i="20"/>
  <c r="E149" i="20"/>
  <c r="E148" i="20"/>
  <c r="E147" i="20"/>
  <c r="E146" i="20"/>
  <c r="E145" i="20"/>
  <c r="E144" i="20"/>
  <c r="E143" i="20"/>
  <c r="E142" i="20"/>
  <c r="E141" i="20"/>
  <c r="E139" i="20"/>
  <c r="E137" i="20"/>
  <c r="E136" i="20"/>
  <c r="E135" i="20"/>
  <c r="E134" i="20"/>
  <c r="E133" i="20"/>
  <c r="E132" i="20"/>
  <c r="E131" i="20"/>
  <c r="E130" i="20"/>
  <c r="E129" i="20"/>
  <c r="E128" i="20"/>
  <c r="E127" i="20"/>
  <c r="E126" i="20"/>
  <c r="E125" i="20"/>
  <c r="E124" i="20"/>
  <c r="E123" i="20"/>
  <c r="E122" i="20"/>
  <c r="E121" i="20"/>
  <c r="E120" i="20"/>
  <c r="E118" i="20"/>
  <c r="E41" i="2"/>
  <c r="E31" i="2"/>
  <c r="E21" i="2"/>
  <c r="E13" i="2"/>
  <c r="E132" i="1"/>
  <c r="E133" i="1"/>
  <c r="E134" i="1"/>
  <c r="E135" i="1"/>
  <c r="E136" i="1"/>
  <c r="E137" i="1"/>
  <c r="E138" i="1"/>
  <c r="E139" i="1"/>
  <c r="E140" i="1"/>
  <c r="E141" i="1"/>
  <c r="E142" i="1"/>
  <c r="E143" i="1"/>
  <c r="E144" i="1"/>
  <c r="E145" i="1"/>
  <c r="E146" i="1"/>
  <c r="E147" i="1"/>
  <c r="E148" i="1"/>
  <c r="E110" i="1"/>
  <c r="E111" i="1"/>
  <c r="E112" i="1"/>
  <c r="E113" i="1"/>
  <c r="E114" i="1"/>
  <c r="E115" i="1"/>
  <c r="E116" i="1"/>
  <c r="E117" i="1"/>
  <c r="E118" i="1"/>
  <c r="E119" i="1"/>
  <c r="E120" i="1"/>
  <c r="E121" i="1"/>
  <c r="E89" i="1"/>
  <c r="E90" i="1"/>
  <c r="E91" i="1"/>
  <c r="E92" i="1"/>
  <c r="E93" i="1"/>
  <c r="E94" i="1"/>
  <c r="E95" i="1"/>
  <c r="E97" i="1"/>
  <c r="E98" i="1"/>
  <c r="E99" i="1"/>
  <c r="E100" i="1"/>
  <c r="E129" i="1"/>
  <c r="E128" i="1"/>
  <c r="E127" i="1"/>
  <c r="E126" i="1"/>
  <c r="E125" i="1"/>
  <c r="E124" i="1"/>
  <c r="E123" i="1"/>
  <c r="E122" i="1"/>
  <c r="E81" i="1" l="1"/>
  <c r="E82" i="1"/>
  <c r="E83" i="1"/>
  <c r="E84" i="1"/>
  <c r="E85" i="1"/>
  <c r="E86" i="1"/>
  <c r="E101" i="1"/>
  <c r="E66" i="1"/>
  <c r="E65" i="1"/>
  <c r="E64" i="1"/>
  <c r="E63" i="1"/>
  <c r="E62" i="1"/>
  <c r="E61" i="1"/>
  <c r="E60" i="1"/>
  <c r="E59" i="1"/>
  <c r="E58" i="1"/>
  <c r="E57" i="1"/>
  <c r="E56" i="1"/>
  <c r="E55" i="1"/>
  <c r="E54" i="1"/>
  <c r="E53" i="1"/>
  <c r="E52" i="1"/>
  <c r="E51" i="1"/>
  <c r="E50" i="1"/>
  <c r="E49" i="1"/>
  <c r="E48" i="1"/>
  <c r="E47" i="1"/>
  <c r="E45" i="1"/>
  <c r="E44" i="1"/>
  <c r="E43" i="1"/>
  <c r="E42" i="1"/>
  <c r="E41" i="1"/>
  <c r="E40" i="1"/>
  <c r="E39" i="1"/>
  <c r="E38" i="1"/>
  <c r="E37" i="1"/>
  <c r="E36" i="1"/>
  <c r="E35" i="1"/>
  <c r="E34" i="1"/>
  <c r="E33" i="1"/>
  <c r="E32" i="1"/>
  <c r="E31" i="1"/>
  <c r="E30" i="1"/>
  <c r="E29" i="1"/>
  <c r="E28" i="1"/>
  <c r="E27" i="1"/>
  <c r="E26" i="1"/>
  <c r="E23" i="1"/>
  <c r="E22" i="1"/>
  <c r="E21" i="1"/>
  <c r="E20" i="1"/>
  <c r="E19" i="1"/>
  <c r="E17" i="1"/>
  <c r="E16" i="1"/>
  <c r="E15" i="1"/>
  <c r="E14" i="1"/>
  <c r="E13" i="1"/>
  <c r="E45" i="31"/>
  <c r="E44" i="31"/>
  <c r="E43" i="31"/>
  <c r="E42" i="31"/>
  <c r="E41" i="31"/>
  <c r="E40" i="31"/>
  <c r="E39" i="31"/>
  <c r="E38" i="31"/>
  <c r="E37" i="31"/>
  <c r="E36" i="31"/>
  <c r="E35" i="31"/>
  <c r="E34" i="31"/>
  <c r="E33" i="31"/>
  <c r="E32" i="31"/>
  <c r="E31" i="31"/>
  <c r="E30" i="31"/>
  <c r="E28" i="31"/>
  <c r="E27" i="31"/>
  <c r="E26" i="31"/>
  <c r="E25" i="31"/>
  <c r="E24" i="31"/>
  <c r="E23" i="31"/>
  <c r="E22" i="31"/>
  <c r="E21" i="31"/>
  <c r="E20" i="31"/>
  <c r="E19" i="31"/>
  <c r="E18" i="31"/>
  <c r="E17" i="31"/>
  <c r="E16" i="31"/>
  <c r="E15" i="31"/>
  <c r="E14" i="31"/>
  <c r="E13" i="31"/>
  <c r="E16" i="29" l="1"/>
  <c r="E13" i="29"/>
  <c r="E42" i="30"/>
  <c r="E43" i="30"/>
  <c r="E44" i="30"/>
  <c r="E45" i="30"/>
  <c r="E18" i="28" l="1"/>
  <c r="E17" i="28"/>
  <c r="E15" i="28"/>
  <c r="E14" i="28"/>
  <c r="E13" i="28"/>
  <c r="E33" i="8" l="1"/>
  <c r="E34" i="8"/>
  <c r="E36" i="8"/>
  <c r="E30" i="8"/>
  <c r="E27" i="8"/>
  <c r="E24" i="8"/>
  <c r="E23" i="8"/>
  <c r="E20" i="8"/>
  <c r="E17" i="8"/>
  <c r="E14" i="8"/>
  <c r="E54" i="4"/>
  <c r="E61" i="4"/>
  <c r="E62" i="4"/>
  <c r="E63" i="4"/>
  <c r="E64" i="4"/>
  <c r="E65" i="4"/>
  <c r="E53" i="4"/>
  <c r="E40" i="4"/>
  <c r="E41" i="4"/>
  <c r="E42" i="4"/>
  <c r="E43" i="4"/>
  <c r="E44" i="4"/>
  <c r="E39" i="4"/>
  <c r="E26" i="4"/>
  <c r="E27" i="4"/>
  <c r="E28" i="4"/>
  <c r="E29" i="4"/>
  <c r="E30" i="4"/>
  <c r="E31" i="4"/>
  <c r="E37" i="4"/>
  <c r="E25" i="4"/>
  <c r="E12" i="4"/>
  <c r="E13" i="4"/>
  <c r="E14" i="4"/>
  <c r="E15" i="4"/>
  <c r="E16" i="4"/>
  <c r="E17" i="4"/>
  <c r="E23" i="4"/>
  <c r="E11" i="4"/>
  <c r="E57" i="20"/>
  <c r="E58" i="20"/>
  <c r="E59" i="20"/>
  <c r="E60" i="20"/>
  <c r="E61" i="20"/>
  <c r="E62" i="20"/>
  <c r="E63" i="20"/>
  <c r="E64" i="20"/>
  <c r="E65" i="20"/>
  <c r="E66" i="20"/>
  <c r="E67" i="20"/>
  <c r="E68" i="20"/>
  <c r="E69" i="20"/>
  <c r="E70" i="20"/>
  <c r="E71" i="20"/>
  <c r="E72" i="20"/>
  <c r="E55" i="20"/>
  <c r="E36" i="20"/>
  <c r="E37" i="20"/>
  <c r="E38" i="20"/>
  <c r="E39" i="20"/>
  <c r="E40" i="20"/>
  <c r="E41" i="20"/>
  <c r="E42" i="20"/>
  <c r="E43" i="20"/>
  <c r="E44" i="20"/>
  <c r="E45" i="20"/>
  <c r="E46" i="20"/>
  <c r="E47" i="20"/>
  <c r="E48" i="20"/>
  <c r="E49" i="20"/>
  <c r="E50" i="20"/>
  <c r="E51" i="20"/>
  <c r="E52" i="20"/>
  <c r="E53" i="20"/>
  <c r="E34" i="20"/>
  <c r="E15" i="20"/>
  <c r="E16" i="20"/>
  <c r="E17" i="20"/>
  <c r="E18" i="20"/>
  <c r="E19" i="20"/>
  <c r="E20" i="20"/>
  <c r="E21" i="20"/>
  <c r="E22" i="20"/>
  <c r="E23" i="20"/>
  <c r="E24" i="20"/>
  <c r="E25" i="20"/>
  <c r="E26" i="20"/>
  <c r="E27" i="20"/>
  <c r="E28" i="20"/>
  <c r="E29" i="20"/>
  <c r="E30" i="20"/>
  <c r="E31" i="20"/>
  <c r="E32" i="20"/>
  <c r="E13" i="20"/>
  <c r="E35" i="3"/>
  <c r="E36" i="3"/>
  <c r="E37" i="3"/>
  <c r="E38" i="3"/>
  <c r="E39" i="3"/>
  <c r="E40" i="3"/>
  <c r="E41" i="3"/>
  <c r="E42" i="3"/>
  <c r="E43" i="3"/>
  <c r="E44" i="3"/>
  <c r="E45" i="3"/>
  <c r="E46" i="3"/>
  <c r="E34" i="3"/>
  <c r="E14" i="3"/>
  <c r="E15" i="3"/>
  <c r="E16" i="3"/>
  <c r="E17" i="3"/>
  <c r="E18" i="3"/>
  <c r="E19" i="3"/>
  <c r="E20" i="3"/>
  <c r="E21" i="3"/>
  <c r="E22" i="3"/>
  <c r="E23" i="3"/>
  <c r="E24" i="3"/>
  <c r="E25" i="3"/>
  <c r="E26" i="3"/>
  <c r="E27" i="3"/>
  <c r="E28" i="3"/>
  <c r="E29" i="3"/>
  <c r="E30" i="3"/>
  <c r="E31" i="3"/>
  <c r="E13" i="3"/>
  <c r="E25" i="21"/>
  <c r="E26" i="21"/>
  <c r="E27" i="21"/>
  <c r="E21" i="21"/>
  <c r="E15" i="21"/>
  <c r="E16" i="21"/>
  <c r="E17" i="21"/>
  <c r="E19" i="21"/>
  <c r="E20" i="21"/>
  <c r="E13" i="21"/>
  <c r="E40" i="2"/>
  <c r="E42" i="2"/>
  <c r="E43" i="2"/>
  <c r="E44" i="2"/>
  <c r="E45" i="2"/>
  <c r="E46" i="2"/>
  <c r="E47" i="2"/>
  <c r="E48" i="2"/>
  <c r="E30" i="2"/>
  <c r="E32" i="2"/>
  <c r="E33" i="2"/>
  <c r="E34" i="2"/>
  <c r="E35" i="2"/>
  <c r="E36" i="2"/>
  <c r="E37" i="2"/>
  <c r="E38" i="2"/>
  <c r="E22" i="2"/>
  <c r="E23" i="2"/>
  <c r="E24" i="2"/>
  <c r="E25" i="2"/>
  <c r="E26" i="2"/>
  <c r="E27" i="2"/>
  <c r="E28" i="2"/>
  <c r="E20" i="2"/>
  <c r="E15" i="2"/>
  <c r="E16" i="2"/>
  <c r="E17" i="2"/>
  <c r="E18" i="2"/>
  <c r="E14" i="2"/>
  <c r="E149" i="1"/>
  <c r="E150" i="1"/>
  <c r="E131" i="1"/>
  <c r="E102" i="1"/>
  <c r="E103" i="1"/>
  <c r="E104" i="1"/>
  <c r="E105" i="1"/>
  <c r="E106" i="1"/>
  <c r="E107" i="1"/>
  <c r="E108" i="1"/>
  <c r="E69" i="1"/>
  <c r="E70" i="1"/>
  <c r="E71" i="1"/>
  <c r="E72" i="1"/>
  <c r="E73" i="1"/>
  <c r="E74" i="1"/>
  <c r="E75" i="1"/>
  <c r="E76" i="1"/>
  <c r="E77" i="1"/>
  <c r="E78" i="1"/>
  <c r="E79" i="1"/>
  <c r="E80" i="1"/>
  <c r="E68" i="1"/>
  <c r="E68" i="24"/>
  <c r="E69" i="24"/>
  <c r="E70" i="24"/>
  <c r="E71" i="24"/>
  <c r="E72" i="24"/>
  <c r="E73" i="24"/>
  <c r="E67" i="24"/>
  <c r="E59" i="24"/>
  <c r="E60" i="24"/>
  <c r="E61" i="24"/>
  <c r="E62" i="24"/>
  <c r="E63" i="24"/>
  <c r="E58" i="24"/>
  <c r="E50" i="24"/>
  <c r="E51" i="24"/>
  <c r="E52" i="24"/>
  <c r="E53" i="24"/>
  <c r="E54" i="24"/>
  <c r="E55" i="24"/>
  <c r="E49" i="24"/>
  <c r="E32" i="24"/>
  <c r="E33" i="24"/>
  <c r="E34" i="24"/>
  <c r="E35" i="24"/>
  <c r="E36" i="24"/>
  <c r="E37" i="24"/>
  <c r="E38" i="24"/>
  <c r="E39" i="24"/>
  <c r="E40" i="24"/>
  <c r="E41" i="24"/>
  <c r="E42" i="24"/>
  <c r="E43" i="24"/>
  <c r="E44" i="24"/>
  <c r="E45" i="24"/>
  <c r="E46" i="24"/>
  <c r="E31" i="24"/>
  <c r="E16" i="24"/>
  <c r="E17" i="24"/>
  <c r="E18" i="24"/>
  <c r="E19" i="24"/>
  <c r="E20" i="24"/>
  <c r="E21" i="24"/>
  <c r="E22" i="24"/>
  <c r="E23" i="24"/>
  <c r="E24" i="24"/>
  <c r="E25" i="24"/>
  <c r="E26" i="24"/>
  <c r="E27" i="24"/>
  <c r="E28" i="24"/>
  <c r="E15" i="24"/>
  <c r="E163" i="23"/>
  <c r="E164" i="23"/>
  <c r="E165" i="23"/>
  <c r="E166" i="23"/>
  <c r="E167" i="23"/>
  <c r="E168" i="23"/>
  <c r="E162" i="23"/>
  <c r="E154" i="23"/>
  <c r="E155" i="23"/>
  <c r="E156" i="23"/>
  <c r="E157" i="23"/>
  <c r="E158" i="23"/>
  <c r="E159" i="23"/>
  <c r="E153" i="23"/>
  <c r="E139" i="23"/>
  <c r="E140" i="23"/>
  <c r="E141" i="23"/>
  <c r="E142" i="23"/>
  <c r="E143" i="23"/>
  <c r="E144" i="23"/>
  <c r="E145" i="23"/>
  <c r="E146" i="23"/>
  <c r="E147" i="23"/>
  <c r="E148" i="23"/>
  <c r="E149" i="23"/>
  <c r="E138" i="23"/>
  <c r="E135" i="23"/>
  <c r="E125" i="23"/>
  <c r="E126" i="23"/>
  <c r="E127" i="23"/>
  <c r="E128" i="23"/>
  <c r="E129" i="23"/>
  <c r="E130" i="23"/>
  <c r="E131" i="23"/>
  <c r="E132" i="23"/>
  <c r="E133" i="23"/>
  <c r="E134" i="23"/>
  <c r="E124" i="23"/>
  <c r="E110" i="23"/>
  <c r="E111" i="23"/>
  <c r="E112" i="23"/>
  <c r="E113" i="23"/>
  <c r="E114" i="23"/>
  <c r="E115" i="23"/>
  <c r="E116" i="23"/>
  <c r="E117" i="23"/>
  <c r="E118" i="23"/>
  <c r="E119" i="23"/>
  <c r="E120" i="23"/>
  <c r="E121" i="23"/>
  <c r="E109" i="23"/>
  <c r="E98" i="23"/>
  <c r="E99" i="23"/>
  <c r="E100" i="23"/>
  <c r="E101" i="23"/>
  <c r="E102" i="23"/>
  <c r="E103" i="23"/>
  <c r="E104" i="23"/>
  <c r="E105" i="23"/>
  <c r="E106" i="23"/>
  <c r="E97" i="23"/>
  <c r="E82" i="23"/>
  <c r="E83" i="23"/>
  <c r="E84" i="23"/>
  <c r="E85" i="23"/>
  <c r="E86" i="23"/>
  <c r="E87" i="23"/>
  <c r="E88" i="23"/>
  <c r="E89" i="23"/>
  <c r="E90" i="23"/>
  <c r="E91" i="23"/>
  <c r="E92" i="23"/>
  <c r="E93" i="23"/>
  <c r="E94" i="23"/>
  <c r="E81" i="23"/>
  <c r="E67" i="23"/>
  <c r="E68" i="23"/>
  <c r="E69" i="23"/>
  <c r="E70" i="23"/>
  <c r="E71" i="23"/>
  <c r="E72" i="23"/>
  <c r="E73" i="23"/>
  <c r="E74" i="23"/>
  <c r="E75" i="23"/>
  <c r="E76" i="23"/>
  <c r="E77" i="23"/>
  <c r="E78" i="23"/>
  <c r="E66" i="23"/>
  <c r="E53" i="23"/>
  <c r="E54" i="23"/>
  <c r="E55" i="23"/>
  <c r="E56" i="23"/>
  <c r="E57" i="23"/>
  <c r="E58" i="23"/>
  <c r="E59" i="23"/>
  <c r="E60" i="23"/>
  <c r="E61" i="23"/>
  <c r="E52" i="23"/>
  <c r="E35" i="23"/>
  <c r="E36" i="23"/>
  <c r="E37" i="23"/>
  <c r="E38" i="23"/>
  <c r="E39" i="23"/>
  <c r="E40" i="23"/>
  <c r="E41" i="23"/>
  <c r="E42" i="23"/>
  <c r="E43" i="23"/>
  <c r="E44" i="23"/>
  <c r="E45" i="23"/>
  <c r="E46" i="23"/>
  <c r="E47" i="23"/>
  <c r="E48" i="23"/>
  <c r="E49" i="23"/>
  <c r="E34" i="23"/>
  <c r="E31" i="23"/>
  <c r="E26" i="23"/>
  <c r="E27" i="23"/>
  <c r="E28" i="23"/>
  <c r="E29" i="23"/>
  <c r="E30" i="23"/>
  <c r="E25" i="23"/>
  <c r="E16" i="23"/>
  <c r="E17" i="23"/>
  <c r="E18" i="23"/>
  <c r="E19" i="23"/>
  <c r="E20" i="23"/>
  <c r="E21" i="23"/>
  <c r="E22" i="23"/>
  <c r="E15" i="23"/>
  <c r="E53" i="10"/>
  <c r="E50" i="10"/>
  <c r="E44" i="10"/>
  <c r="E38" i="10"/>
  <c r="E33" i="10"/>
  <c r="E34" i="10"/>
  <c r="E35" i="10"/>
  <c r="E30" i="10"/>
  <c r="E32" i="10"/>
  <c r="E24" i="10"/>
  <c r="E26" i="10"/>
  <c r="E27" i="10"/>
  <c r="E23" i="10"/>
  <c r="E17" i="10"/>
  <c r="E18" i="10"/>
  <c r="E19" i="10"/>
  <c r="E20" i="10"/>
  <c r="E16" i="10"/>
  <c r="E13" i="10"/>
</calcChain>
</file>

<file path=xl/sharedStrings.xml><?xml version="1.0" encoding="utf-8"?>
<sst xmlns="http://schemas.openxmlformats.org/spreadsheetml/2006/main" count="3166" uniqueCount="1534">
  <si>
    <t>Прайс - лист</t>
  </si>
  <si>
    <t>на абразивные материалы (круги)</t>
  </si>
  <si>
    <t>т/ф +7 (495) 665-6377            e-mail: info@segment-abrasive.ru            www.segment-abrasive.ru</t>
  </si>
  <si>
    <t>Фото</t>
  </si>
  <si>
    <t>Наименование товара</t>
  </si>
  <si>
    <t>Кол-во в коробке</t>
  </si>
  <si>
    <t>Розничная цена за штуку, евро</t>
  </si>
  <si>
    <t>Ваша цена, евро</t>
  </si>
  <si>
    <t>АБРАЗИВНЫЕ МАТЕРИАЛЫ DEERFOS</t>
  </si>
  <si>
    <t>Круг шлифовальный GOLD, Ø150мм, 14+1 отв., P40</t>
  </si>
  <si>
    <t>Круг шлифовальный GOLD, Ø150мм, 14+1 отв., P60</t>
  </si>
  <si>
    <t>Круг шлифовальный GOLD, Ø150мм, 14+1 отв., P80</t>
  </si>
  <si>
    <t>Круг шлифовальный GOLD, Ø150мм, 14+1 отв., P100</t>
  </si>
  <si>
    <t>Круг шлифовальный GOLD, Ø150мм, 14+1 отв., P120</t>
  </si>
  <si>
    <t>Круг шлифовальный GOLD, Ø150мм, 14+1 отв., P150</t>
  </si>
  <si>
    <t>Круг шлифовальный GOLD, Ø150мм, 14+1 отв., P180</t>
  </si>
  <si>
    <t>Круг шлифовальный GOLD, Ø150мм, 14+1 отв., P220</t>
  </si>
  <si>
    <t>Круг шлифовальный GOLD, Ø150мм, 14+1 отв., P240</t>
  </si>
  <si>
    <t>Круг шлифовальный GOLD, Ø150мм, 14+1 отв., P280</t>
  </si>
  <si>
    <t>Круг шлифовальный GOLD, Ø150мм, 14+1 отв., P320</t>
  </si>
  <si>
    <t>Круг шлифовальный GOLD, Ø150мм, 14 +1отв., P360</t>
  </si>
  <si>
    <t>Круг шлифовальный GOLD, Ø150мм, 14+1 отв., P400</t>
  </si>
  <si>
    <t>Круг шлифовальный GOLD, Ø150мм, 14+1 отв., P500</t>
  </si>
  <si>
    <t>Круг шлифовальный GOLD, Ø150мм, 14+1 отв., P600</t>
  </si>
  <si>
    <t>Круг шлифовальный GOLD, Ø150мм, 14+1 отв., P800</t>
  </si>
  <si>
    <t>Круг шлифовальный GOLD, Ø125мм, 8 отв., P40</t>
  </si>
  <si>
    <t>Круг шлифовальный GOLD, Ø125мм, 8 отв., P60</t>
  </si>
  <si>
    <t>Круг шлифовальный GOLD, Ø125мм, 8 отв., P80</t>
  </si>
  <si>
    <t>Круг шлифовальный GOLD, Ø125мм, 8 отв., P100</t>
  </si>
  <si>
    <t>Круг шлифовальный GOLD, Ø125мм, 8 отв., P120</t>
  </si>
  <si>
    <t>Круг шлифовальный GOLD, Ø125мм, 8 отв., P150</t>
  </si>
  <si>
    <t>Круг шлифовальный GOLD, Ø125мм, 8 отв., P180</t>
  </si>
  <si>
    <t>Круг шлифовальный GOLD, Ø125мм, 8 отв., P220</t>
  </si>
  <si>
    <t>Круг шлифовальный GOLD, Ø125мм, 8 отв., P240</t>
  </si>
  <si>
    <t>Круг шлифовальный GOLD, Ø125мм, 8 отв., P280</t>
  </si>
  <si>
    <t>Круг шлифовальный GOLD, Ø125мм, 8 отв., P320</t>
  </si>
  <si>
    <t>Круг шлифовальный GOLD, Ø125мм, 8 отв., P360</t>
  </si>
  <si>
    <t>Круг шлифовальный GOLD, Ø125мм, 8 отв., P400</t>
  </si>
  <si>
    <t>Круг шлифовальный GOLD, Ø125мм, 8 отв., P500</t>
  </si>
  <si>
    <t>Круг шлифовальный GOLD, Ø125мм, 8 отв., P600</t>
  </si>
  <si>
    <t>Круг шлифовальный GOLD, Ø125мм, 8 отв., P800</t>
  </si>
  <si>
    <t>25</t>
  </si>
  <si>
    <t>АБРАЗИВНЫЕ МАТЕРИАЛЫ SUNMIGHT</t>
  </si>
  <si>
    <t>Круг шлифовальный SUNFOAM, Ø150мм, без отверстий, на поролоне</t>
  </si>
  <si>
    <t>Круг шлифовальный SUNMIGHT SUNFOAM, Ø150мм, без отв., на поролоне, P500</t>
  </si>
  <si>
    <t>Круг шлифовальный SUNMIGHT SUNFOAM, Ø150мм, без отв., на поролоне, P1000</t>
  </si>
  <si>
    <t>Круг шлифовальный SUNMIGHT SUNFOAM, Ø150мм, без отв., на поролоне, P2000</t>
  </si>
  <si>
    <t>Круг шлифовальный SUNMIGHT SUNFOAM, Ø150мм, без отв., на поролоне, P2500</t>
  </si>
  <si>
    <t>Круг шлифовальный SUNMIGHT SUNFOAM, Ø150мм, без отв., на поролоне, P3000</t>
  </si>
  <si>
    <t>на абразивные материалы (шлифовальная губка)</t>
  </si>
  <si>
    <t>Губка шлифовальная односторонняя SM (140x115x5мм)</t>
  </si>
  <si>
    <t>Губка шлифовальная двухсторонняя SM (120x98x13мм)</t>
  </si>
  <si>
    <t>Губка шлифовальная двухсторонняя SM Р60</t>
  </si>
  <si>
    <t>Губка шлифовальная двухсторонняя SM Р80</t>
  </si>
  <si>
    <t>Губка шлифовальная двухсторонняя SM Р100</t>
  </si>
  <si>
    <t>Губка шлифовальная двухсторонняя SM Р120</t>
  </si>
  <si>
    <t>Губка шлифовальная двухсторонняя SM Р150</t>
  </si>
  <si>
    <t>Губка шлифовальная двухсторонняя SM Р180</t>
  </si>
  <si>
    <t>Губка шлифовальная двухсторонняя SM Р220</t>
  </si>
  <si>
    <t>Губка шлифовальная четырехсторонняя SM (98x69x26мм)</t>
  </si>
  <si>
    <t>Губка шлифовальная четырехсторонняя SM Р60</t>
  </si>
  <si>
    <t>Губка шлифовальная четырехсторонняя SM Р80</t>
  </si>
  <si>
    <t>Губка шлифовальная четырехсторонняя SM Р100</t>
  </si>
  <si>
    <t>Губка шлифовальная четырехсторонняя SM Р120</t>
  </si>
  <si>
    <t>Губка шлифовальная четырехсторонняя SM Р150</t>
  </si>
  <si>
    <t>Губка шлифовальная четырехсторонняя SM Р180</t>
  </si>
  <si>
    <t>Губка шлифовальная четырехсторонняя SM Р220</t>
  </si>
  <si>
    <t>Шлиф. бумага GOLD Soft Flex перфорир. рулон 114мм х 25м Р150</t>
  </si>
  <si>
    <t>Шлиф. бумага GOLD Soft Flex перфорир. рулон 114мм х 25м Р180</t>
  </si>
  <si>
    <t>Шлиф. бумага GOLD Soft Flex перфорир. рулон 114мм х 25м Р320</t>
  </si>
  <si>
    <t>на абразивные материалы (листы)</t>
  </si>
  <si>
    <t>на абразивные материалы (ленты для электроинструмента)</t>
  </si>
  <si>
    <t>10 шт</t>
  </si>
  <si>
    <t>50 шт</t>
  </si>
  <si>
    <t>рулон</t>
  </si>
  <si>
    <t>Предназначен для устранения различных дефектов покраски, таких как пыль, подтеки, кратеры и шагрень в "связке" с корсполиролями, как после предварительной шлифовки этих дефектов, так и без оной при необходимости. На твердых ЛКП может использоваться в полном цикле полировки при осуществлении контроля за снижением твердости и режущими свойствами полировальника.</t>
  </si>
  <si>
    <t>Предназначен для устранения различных дефектов покраски, таких как пыль, подтеки, кратеры и шагрень в "связке" с корсполиролями после предварительной шлифовки дефектов. На  ЛКП средней  твёрдости может использоваться в полном цикле полировки при осуществлении контроля за снижением твёрдости и режущими свойствами полировальника.</t>
  </si>
  <si>
    <t>Предназначен для доведения ЛКП до идеального состояния в процессе выполнения комплексных работ по абразивной и (или) комбинированной полировке. Идеально работает в связке с финишными и антиголограмными полиролями на ЛКП различной твёрдости.</t>
  </si>
  <si>
    <t>Предназначен для использования на любых по твёрдости видах ЛКП. На мягких ЛКП эффективно работает по доводке до идеального состояния. Может применяться для нанесения и располировки некоторых видов защитных покрытий, а также в качестве проставки под микрофибровую или хлопчатобумажную нахлобучку в процессе располировки защит.</t>
  </si>
  <si>
    <t>Профессиональный меховой полировальник PREMIUM QUALITY SHEEP SKIN</t>
  </si>
  <si>
    <t>Предназначен для удаление рисок (царапин) с лакокрасочной поверхности полученных в процессе эксплуатации или ремонта с помощью наждачных материалов.</t>
  </si>
  <si>
    <t>Меховой полировальный круг Ø 160 мм</t>
  </si>
  <si>
    <t>5 шт</t>
  </si>
  <si>
    <t>на абразивные материалы (опорные тарелки)</t>
  </si>
  <si>
    <t>Подложка (основа) полировальная "Американка"(низкая) Ø175/M14</t>
  </si>
  <si>
    <t>Подложка (основа) полировальная (сверхнизкая) Ø147/M14</t>
  </si>
  <si>
    <t>Используется в комбинации с меховыми, поролоновыми и войлочно-фетровыми полировальниками различного назначения. Наиболее полноценный контроль за эффективностью резания при работе под углом.</t>
  </si>
  <si>
    <t>Подложка (основа) полировальная (низкая) Ø122/M14</t>
  </si>
  <si>
    <t>Используется в комбинации с меховыми, поролоновыми и войлочно-фетровыми полировальниками различного назначения. Наиболее полноценный контроль за эффективностью резания при работе под углом. Максимальное удобство при работе мягкими и сверхмягкими поролоновыми полировальниками на антиголограмном этапе.</t>
  </si>
  <si>
    <t>INTERCEPTOR NEW синий (адаптер 10мм-15отв.)</t>
  </si>
  <si>
    <t>на абразивные материалы (нетканый абразив)</t>
  </si>
  <si>
    <t>Абразивная бумага на поролоне Р180</t>
  </si>
  <si>
    <t>Абразивная бумага на поролоне Р240</t>
  </si>
  <si>
    <t>Абразивная бумага на поролоне Р320</t>
  </si>
  <si>
    <t>Абразивная бумага на поролоне Р400</t>
  </si>
  <si>
    <t>Абразивная бумага на поролоне Р500</t>
  </si>
  <si>
    <t>Абразивная бумага на поролоне Р600</t>
  </si>
  <si>
    <t>Абразивная бумага на поролоне Р800</t>
  </si>
  <si>
    <t>Абразивная латексная бумага для "сухой и мокрой" шлифовки 230mmX280mm. СA337 (красная)</t>
  </si>
  <si>
    <t>Абразивная латексная бумага для "сухой и мокрой" шлифовки 230mmX280mm. АС/СС 768 (черная)</t>
  </si>
  <si>
    <t>Шлиф.лента на ткани, P36, 100х610</t>
  </si>
  <si>
    <t>Шлиф.лента на ткани, P40, 100х610</t>
  </si>
  <si>
    <t>Шлиф.лента на ткани, P60, 100х610</t>
  </si>
  <si>
    <t>Шлиф.лента на ткани, P80, 100х610</t>
  </si>
  <si>
    <t>Шлиф.лента на ткани, P100, 100х610</t>
  </si>
  <si>
    <t>Шлиф.лента на ткани, P120, 100х610</t>
  </si>
  <si>
    <t>Шлиф.лента на ткани, P150, 100х610</t>
  </si>
  <si>
    <t>Шлиф.лента на ткани, P180, 100х610</t>
  </si>
  <si>
    <t>Шлиф.лента на ткани, P36, 75х533</t>
  </si>
  <si>
    <t>Шлиф.лента на ткани, P40, 75х533</t>
  </si>
  <si>
    <t>Шлиф.лента на ткани, P60, 75х533</t>
  </si>
  <si>
    <t>Шлиф.лента на ткани, P80, 75х533</t>
  </si>
  <si>
    <t>Шлиф.лента на ткани, P100, 75х533</t>
  </si>
  <si>
    <t>Шлиф.лента на ткани, P120, 75х533</t>
  </si>
  <si>
    <t>Шлиф.лента на ткани, P150, 75х533</t>
  </si>
  <si>
    <t>Шлиф.лента на ткани, P180, 75х533</t>
  </si>
  <si>
    <t>Шлиф.лента на ткани, P36, 75х457</t>
  </si>
  <si>
    <t>Шлиф.лента на ткани, P40, 75х457</t>
  </si>
  <si>
    <t>Шлиф.лента на ткани, P60, 75х457</t>
  </si>
  <si>
    <t>Шлиф.лента на ткани, P80, 75х457</t>
  </si>
  <si>
    <t>Шлиф.лента на ткани, P100, 75х457</t>
  </si>
  <si>
    <t>Шлиф.лента на ткани, P120, 75х457</t>
  </si>
  <si>
    <t>Шлиф.лента на ткани, P150, 75х457</t>
  </si>
  <si>
    <t>Шлиф.лента на ткани, P180, 75х457</t>
  </si>
  <si>
    <t>Шлиф.лента на ткани, P36, 200х750</t>
  </si>
  <si>
    <t>Шлиф.лента на ткани, P40, 200х750</t>
  </si>
  <si>
    <t>Шлиф.лента на ткани, P60, 200х750</t>
  </si>
  <si>
    <t>Шлиф.лента на ткани, P80, 200х750</t>
  </si>
  <si>
    <t>Шлиф.лента на ткани, P100, 200х750</t>
  </si>
  <si>
    <t>Шлиф.лента на ткани, P120, 200х750</t>
  </si>
  <si>
    <t>Шлиф.лента на ткани, P150, 200х750</t>
  </si>
  <si>
    <t>Шлиф.лента на ткани, P180, 200х750</t>
  </si>
  <si>
    <t xml:space="preserve">рулон </t>
  </si>
  <si>
    <t>100 шт</t>
  </si>
  <si>
    <t xml:space="preserve">SP21350-2 </t>
  </si>
  <si>
    <t>Тарелка для абразивных кругов, Ø123мм, 8 отверстий, 5/16-24, VELCRO.</t>
  </si>
  <si>
    <t>Тарелка для абразивных кругов, Ø148мм, 15 отверстий, М8 и 5/16-24, адаптер для FESTOOL, VELCRO.</t>
  </si>
  <si>
    <t xml:space="preserve">SP21960-022  </t>
  </si>
  <si>
    <t>Тарелка двухслойная черная для абразивных кругов, Ø148мм, 15 отверстий, М8 и 5/16-24, адаптер для FESTOOL, VELCRO.</t>
  </si>
  <si>
    <t>SP23866-021</t>
  </si>
  <si>
    <t>Тарелка для абразивных кругов, Ø148мм, 8+6/8+1 отверстий, М8 и 5/16-24, адаптер для FESTOOL, VELCRO.</t>
  </si>
  <si>
    <t>SP21966-022</t>
  </si>
  <si>
    <t>SP21965-022</t>
  </si>
  <si>
    <t xml:space="preserve">SP72201 </t>
  </si>
  <si>
    <t>Подложка на поролоне, Ø148мм, h10мм, 8+6+1 отверстий, VELCRO.</t>
  </si>
  <si>
    <t xml:space="preserve">SP72208 </t>
  </si>
  <si>
    <t>Подложка на поролоне, Ø148мм, h10мм, 8+6/8+1 отверстий, VELCRO.</t>
  </si>
  <si>
    <t xml:space="preserve">SP72287 </t>
  </si>
  <si>
    <t>Подложка защитная, Ø148мм, 8+6/8+1 отверстий, VELCRO.</t>
  </si>
  <si>
    <t>Тарелка для полировальных кругов высокая (мягкая)</t>
  </si>
  <si>
    <t>SP14350-22</t>
  </si>
  <si>
    <t>Тарелка для полировальных кругов, Ø123мм, h27,5мм, М14, VELCRО, мягкая</t>
  </si>
  <si>
    <t xml:space="preserve">SP16050-22 </t>
  </si>
  <si>
    <t>Тарелка для полировальных кругов, Ø123мм, h15,5мм., М14, VELCRO, средняя</t>
  </si>
  <si>
    <t xml:space="preserve">SP13060-2 </t>
  </si>
  <si>
    <t>SP3402610</t>
  </si>
  <si>
    <t>Круг полировальный желтый, Ø150мм, h30мм, VELCRO, T80 (очень жесткий).</t>
  </si>
  <si>
    <t>SP3402660</t>
  </si>
  <si>
    <t>Круг полировальный голубой, Ø150мм, h30мм, VELCRO, T60 (средняя жесткость).</t>
  </si>
  <si>
    <t>SP3402640</t>
  </si>
  <si>
    <t>Круг полировальный оранжевый, Ø150мм, h30мм, VELCRO, Т40 (универсальный).</t>
  </si>
  <si>
    <t>SP3402620</t>
  </si>
  <si>
    <t>Круг полировальный белый, Ø150мм, h30мм, VELCRO, Т20 (мягкий).</t>
  </si>
  <si>
    <t>SP3402630</t>
  </si>
  <si>
    <t>Круг полировальный черный, Ø150мм, h30мм, VELCRO, Т10 (финишный).</t>
  </si>
  <si>
    <t>SP3407630</t>
  </si>
  <si>
    <t>Круг полировальный черный, рифленый, Ø150мм, h30мм, VELCRO, Т10 (суперфинишный).</t>
  </si>
  <si>
    <t>SP41060</t>
  </si>
  <si>
    <t xml:space="preserve">SP41160 </t>
  </si>
  <si>
    <t xml:space="preserve">SP41150 </t>
  </si>
  <si>
    <t>1 шт</t>
  </si>
  <si>
    <t>SP23860-021</t>
  </si>
  <si>
    <t>Тарелка для абразивных кругов Ø123мм 8 отверстий</t>
  </si>
  <si>
    <t>Тарелки для абразивных кругов Ø148 мм (есть крепление для Festool)</t>
  </si>
  <si>
    <t>Тарелка двухслойная черная для абразивных кругов, Ø148мм, 8+6/8+1 отверстий, М8 и 5/16-24, адаптер для FESTOOL, VELCRO.</t>
  </si>
  <si>
    <t>Тарелка двухслойная черная для абразивных кругов, Ø148мм, 53 отверстия, М8 и 5/16-24, адаптер для FESTOOL, VELCRO.</t>
  </si>
  <si>
    <t xml:space="preserve">Мягкая прокладка/переходник между тарелкой и шлифовальным диском (INTERCEPTOR) </t>
  </si>
  <si>
    <t>Защитная прокладка/переходник между тарелкой и шлифовальным диском</t>
  </si>
  <si>
    <t>Подложка защитная, Ø123мм, 33 отверстий, VELCRO.</t>
  </si>
  <si>
    <t>Подложка (основа) полировальная (средняя) Ø74/M14</t>
  </si>
  <si>
    <t>Подложка (основа) полировальная (средняя) D73/M14</t>
  </si>
  <si>
    <t>Подложка (основа) полировальная (средняя) Ø123/M14</t>
  </si>
  <si>
    <t>Тарелка для кругов из натуральной шерсти, Ø147мм, М14, (сверхнизкая), VELCRO</t>
  </si>
  <si>
    <t>Круг полировальный из овечьей шерсти h25мм, Ø125мм, VELCRO</t>
  </si>
  <si>
    <t>Круг полировальный, Ø150мм, h30мм, T80 (очень жесткий)</t>
  </si>
  <si>
    <t>Круг полировальный белый, Ø150мм, h30мм, VELCRO, T80 (очень жесткий).</t>
  </si>
  <si>
    <t>Круг полировальный, Ø150мм, h30мм, T60 (средняя жесткость)</t>
  </si>
  <si>
    <t>Круг полировальный голубой, Ø150мм, h30мм, VELCRO, Т20 (мягкий).</t>
  </si>
  <si>
    <t>Абразивная бумага на поролоне Р120</t>
  </si>
  <si>
    <t>Абразивная бумага для сухой и мокрой шлифовки СС768 Р60</t>
  </si>
  <si>
    <t>Абразивная бумага для сухой и мокрой шлифовки СС768 Р80</t>
  </si>
  <si>
    <t>Абразивная бумага для сухой и мокрой шлифовки СС768 Р100</t>
  </si>
  <si>
    <t>Абразивная бумага для сухой и мокрой шлифовки СС768 Р120</t>
  </si>
  <si>
    <t>Абразивная бумага для сухой и мокрой шлифовки СС768 Р150</t>
  </si>
  <si>
    <t>Абразивная бумага для сухой и мокрой шлифовки АС768 Р180</t>
  </si>
  <si>
    <t>Абразивная бумага для сухой и мокрой шлифовки АС768 Р220</t>
  </si>
  <si>
    <t>Абразивная бумага для сухой и мокрой шлифовки АС768 Р240</t>
  </si>
  <si>
    <t>Абразивная бумага для сухой и мокрой шлифовки АС768 Р280</t>
  </si>
  <si>
    <t>Абразивная бумага для сухой и мокрой шлифовки АС768 Р320</t>
  </si>
  <si>
    <t>Абразивная бумага для сухой и мокрой шлифовки АС768 Р360</t>
  </si>
  <si>
    <t>Абразивная бумага для сухой и мокрой шлифовки АС768 Р400</t>
  </si>
  <si>
    <t>Абразивная бумага для сухой и мокрой шлифовки АС768 Р500</t>
  </si>
  <si>
    <t>Абразивная бумага для сухой и мокрой шлифовки АС768 Р600</t>
  </si>
  <si>
    <t>Абразивная бумага для сухой и мокрой шлифовки АС768 Р800</t>
  </si>
  <si>
    <t>Абразивная бумага для сухой и мокрой шлифовки АС768 Р1000</t>
  </si>
  <si>
    <t>Абразивная бумага для сухой и мокрой шлифовки АС768 Р1200</t>
  </si>
  <si>
    <t>Абразивная бумага для сухой и мокрой шлифовки АС768 Р1500</t>
  </si>
  <si>
    <t>Абразивная бумага для сухой и мокрой шлифовки АС768 Р2000</t>
  </si>
  <si>
    <t>Абразивная бумага для сухой и мокрой шлифовки СA337 Р60</t>
  </si>
  <si>
    <t>Абразивная бумага для сухой и мокрой шлифовки СA337 Р80</t>
  </si>
  <si>
    <t>Абразивная бумага для сухой и мокрой шлифовки СA337 Р120</t>
  </si>
  <si>
    <t>Абразивная бумага для сухой и мокрой шлифовки СA337 Р180</t>
  </si>
  <si>
    <t>Абразивная бумага для сухой и мокрой шлифовки СA337 Р220</t>
  </si>
  <si>
    <t>Абразивная бумага для сухой и мокрой шлифовки СA337 Р240</t>
  </si>
  <si>
    <t>Абразивная бумага для сухой и мокрой шлифовки СA337 Р280</t>
  </si>
  <si>
    <t>Абразивная бумага для сухой и мокрой шлифовки СA337 Р320</t>
  </si>
  <si>
    <t>Абразивная бумага для сухой и мокрой шлифовки СA337 Р360</t>
  </si>
  <si>
    <t>Абразивная бумага для сухой и мокрой шлифовки СA337 Р400</t>
  </si>
  <si>
    <t>Абразивная бумага для сухой и мокрой шлифовки СA337 Р600</t>
  </si>
  <si>
    <t>Абразивная бумага для сухой и мокрой шлифовки СA337 Р800</t>
  </si>
  <si>
    <t>Абразивная бумага для сухой и мокрой шлифовки СA337 Р1000</t>
  </si>
  <si>
    <t>NTERCEPTOR NEW синий, черный 125/8 (адаптер 10мм-8 отв.)</t>
  </si>
  <si>
    <t xml:space="preserve">1 шт </t>
  </si>
  <si>
    <t>Абразивная бумага на  поролоне Sponge Roll Al/O CA 331 (RSL) 115мм*135мм - 25м</t>
  </si>
  <si>
    <t>Абразивная бумага на поролоне SUNMIGHT GOLD SOFT FLEX В312T в рулоне 114мм*125мм -25м</t>
  </si>
  <si>
    <t>Подложка защитная, Ø150мм,15 отверстий, VELCRO.</t>
  </si>
  <si>
    <t>Подложка защитная, Ø125мм, 8 отверстий, VELCRO.</t>
  </si>
  <si>
    <t>Подложка защитная, Ø150мм, MULTI 67 отверстий, VELCRO.</t>
  </si>
  <si>
    <t>Абразивная полоса  FILM PLATINUM 70мм х 420мм 14 отв. Р 60</t>
  </si>
  <si>
    <t>Абразивная полоса  FILM PLATINUM 70мм х 420мм 14 отв. Р 80</t>
  </si>
  <si>
    <t>Абразивная полоса  FILM PLATINUM 70мм х 420мм 14 отв. Р180</t>
  </si>
  <si>
    <t>Абразивная полоса  FILM PLATINUM 70мм х 420мм 14 отв. Р120</t>
  </si>
  <si>
    <t xml:space="preserve">Абразивная полоса  FILM PLATINUM 70мм х 420мм 14 отв. Р400 </t>
  </si>
  <si>
    <t>Абразивная полоса  FILM PLATINUM 70мм х 420мм 14 отв. Р100</t>
  </si>
  <si>
    <t>Абразивная полоса  FILM PLATINUM 70мм х 420мм 14 отв. Р240</t>
  </si>
  <si>
    <t>Абразивная полоса  FILM PLATINUM 70мм х 420мм 14 отв. Р280</t>
  </si>
  <si>
    <t>Абразивная полоса  FILM PLATINUM 70мм х 420мм 14 отв. Р320</t>
  </si>
  <si>
    <t>Абразивная полоса  FILM PLATINUM 70мм х 420мм 14 отв. Р360</t>
  </si>
  <si>
    <t xml:space="preserve">Абразивные полосы  DEERFOS FILM (PLATINUM) 70мм*420мм 14 отверстий </t>
  </si>
  <si>
    <t>Абразивные полосы  DEERFOS FILM (PLATINUM) 81мм*133мм 8 отверстий</t>
  </si>
  <si>
    <t>Абразивная полоса FILM PLATINUM 81мм х 133мм 8 отв. P60</t>
  </si>
  <si>
    <t>Абразивная полоса FILM PLATINUM 81мм х 133мм 8 отв. P80</t>
  </si>
  <si>
    <t>Абразивная полоса FILM PLATINUM 81мм х 133мм 8 отв. P100</t>
  </si>
  <si>
    <t>Абразивная полоса FILM PLATINUM 81мм х 133мм 8 отв. P120</t>
  </si>
  <si>
    <t>Абразивная полоса FILM PLATINUM 81мм х 133мм 8 отв. P150</t>
  </si>
  <si>
    <t>Абразивная полоса FILM PLATINUM 81мм х 133мм 8 отв. P220</t>
  </si>
  <si>
    <t>Абразивная полоса FILM PLATINUM 81мм х 133мм 8 отв. P240</t>
  </si>
  <si>
    <t>Абразивная полоса FILM PLATINUM 81мм х 133мм 8 отв. P280</t>
  </si>
  <si>
    <t>Абразивная полоса FILM PLATINUM 81мм х 133мм 8 отв. P320</t>
  </si>
  <si>
    <t>Абразивная полоса FILM PLATINUM 81мм х 133мм 8 отв. P360</t>
  </si>
  <si>
    <t>Абразивная полоса FILM PLATINUM 81мм х 133мм 8 отв. P400</t>
  </si>
  <si>
    <t xml:space="preserve">Абразивная полоса  FILM PLATINUM 70мм х 420мм б/о  Р320 </t>
  </si>
  <si>
    <t>Абразивная полоса  FILM PLATINUM 70мм х 420мм б/о  Р360</t>
  </si>
  <si>
    <t xml:space="preserve">Абразивная полоса  FILM PLATINUM 70мм х 420мм б/о  Р400 </t>
  </si>
  <si>
    <t>Абразивная полоса  FILM PLATINUM 70мм х 420мм б/о  Р 60</t>
  </si>
  <si>
    <t>Абразивная полоса  FILM PLATINUM 70мм х 420мм б/о  Р 80</t>
  </si>
  <si>
    <t>Абразивная полоса  FILM PLATINUM 70мм х 420мм б/о  Р100</t>
  </si>
  <si>
    <t>Абразивная полоса  FILM PLATINUM 70мм х 420мм б/о  Р120</t>
  </si>
  <si>
    <t xml:space="preserve">Абразивная полоса  FILM PLATINUM 70мм х 420мм б/о  Р150 </t>
  </si>
  <si>
    <t xml:space="preserve">Абразивная полоса  FILM PLATINUM 70мм х 420мм б/о  Р180 </t>
  </si>
  <si>
    <t xml:space="preserve">Абразивная полоса  FILM PLATINUM 70мм х 420мм б/о  Р240 </t>
  </si>
  <si>
    <t xml:space="preserve">Абразивная полоса  FILM PLATINUM 70мм х 420мм б/о  Р280 </t>
  </si>
  <si>
    <t>Абразивная полоса  FILM PLATINUM 70мм х 420мм 14 отв. Р500</t>
  </si>
  <si>
    <t>Абразивная полоса  FILM PLATINUM 70мм х 420мм 14 отв. Р600</t>
  </si>
  <si>
    <t>Абразивная полоса  FILM PLATINUM 70мм х 420мм 14 отв. Р800</t>
  </si>
  <si>
    <t>Абразивная полоса  FILM PLATINUM 70мм х 420мм 14 отв. Р1000</t>
  </si>
  <si>
    <t>Абразивная полоса  FILM PLATINUM 70мм х 420мм 14 отв. Р1200</t>
  </si>
  <si>
    <t>Абразивная полоса  FILM PLATINUM 70мм х 420мм 14 отв. Р1500</t>
  </si>
  <si>
    <t>Абразивная полоса  FILM PLATINUM 70мм х 420мм 14 отв. Р2000</t>
  </si>
  <si>
    <t xml:space="preserve">Абразивная полоса  FILM PLATINUM 70мм х 420мм б/о  Р500 </t>
  </si>
  <si>
    <t xml:space="preserve">Абразивная полоса  FILM PLATINUM 70мм х 420мм б/о  Р600 </t>
  </si>
  <si>
    <t>Абразивная полоса  FILM PLATINUM 70мм х 420мм б/о  Р800</t>
  </si>
  <si>
    <t>Абразивная полоса  FILM PLATINUM 70мм х 420мм б/о  Р1000</t>
  </si>
  <si>
    <t>Абразивная полоса  FILM PLATINUM 70мм х 420мм б/о  Р1200</t>
  </si>
  <si>
    <t>Абразивная полоса  FILM PLATINUM 70мм х 420мм б/о  Р1500</t>
  </si>
  <si>
    <t>Абразивная полоса  FILM PLATINUM 70мм х 420мм б/о  Р2000</t>
  </si>
  <si>
    <t>Абразивная полоса FILM PLATINUM 81мм х 133мм 8 отв. P180</t>
  </si>
  <si>
    <t>Абразивная полоса  FILM PLATINUM 70мм х 420мм 14 отв. Р220</t>
  </si>
  <si>
    <t>Абразивная полоса  FILM PLATINUM 70мм х 420мм б/о  Р220</t>
  </si>
  <si>
    <t>Круг шлифовальный PLATINUM, Ø125мм, 8 отв. P40</t>
  </si>
  <si>
    <t>Круг шлифовальный PLATINUM, Ø125мм, 8 отв. P60</t>
  </si>
  <si>
    <t>Круг шлифовальный PLATINUM, Ø125мм, 8 отв. P80</t>
  </si>
  <si>
    <t>Круг шлифовальный PLATINUM, Ø125мм, 8 отв. P100</t>
  </si>
  <si>
    <t>Круг шлифовальный PLATINUM, Ø125мм, 8 отв. P120</t>
  </si>
  <si>
    <t>Круг шлифовальный PLATINUM, Ø125мм, 8 отв. P150</t>
  </si>
  <si>
    <t>Круг шлифовальный PLATINUM, Ø125мм, 8 отв. P180</t>
  </si>
  <si>
    <t>Круг шлифовальный PLATINUM, Ø125мм, 8 отв. P220</t>
  </si>
  <si>
    <t>Круг шлифовальный PLATINUM, Ø125мм, 8 отв. P240</t>
  </si>
  <si>
    <t>Круг шлифовальный PLATINUM, Ø125мм, 8 отв. P280</t>
  </si>
  <si>
    <t>Круг шлифовальный PLATINUM, Ø125мм, 8 отв. P320</t>
  </si>
  <si>
    <t>Круг шлифовальный PLATINUM, Ø125мм, 8 отв. P360</t>
  </si>
  <si>
    <t>Круг шлифовальный PLATINUM, Ø125мм, 8 отв. P400</t>
  </si>
  <si>
    <t>Круг шлифовальный PLATINUM, Ø125мм, 8 отв. P500</t>
  </si>
  <si>
    <t>Круг шлифовальный PLATINUM, Ø125мм, 8 отв. P600</t>
  </si>
  <si>
    <t>Круг шлифовальный PLATINUM, Ø125мм, 8 отв. P800</t>
  </si>
  <si>
    <t>Круг шлифовальный PLATINUM, Ø125мм, 8 отв. P1000</t>
  </si>
  <si>
    <t>Круг шлифовальный PLATINUM, Ø125мм, 8 отв. P1200</t>
  </si>
  <si>
    <t>Круг шлифовальный PLATINUM, Ø125мм, 8 отв. P1500</t>
  </si>
  <si>
    <t>Круг шлифовальный PLATINUM, Ø125мм, 8 отв. P2000</t>
  </si>
  <si>
    <t>Абразивная полоса  FILM PLATINUM 70мм х 420мм 14 отв. Р150</t>
  </si>
  <si>
    <t>Абразивная полоса FILM PLATINUM 81мм х 133мм 8 отв. P500</t>
  </si>
  <si>
    <t>Абразивная полоса FILM PLATINUM 81мм х 133мм 8 отв. P600</t>
  </si>
  <si>
    <t>Абразивная полоса FILM PLATINUM 81мм х 133мм 8 отв. P800</t>
  </si>
  <si>
    <t>Абразивная полоса FILM PLATINUM 81мм х 133мм 8 отв. P1000</t>
  </si>
  <si>
    <t>Абразивная полоса FILM PLATINUM 81мм х 133мм 8 отв. P1200</t>
  </si>
  <si>
    <t>Губка шлифовальная односторонняя SM P60</t>
  </si>
  <si>
    <t>Губка шлифовальная односторонняя SM P100</t>
  </si>
  <si>
    <t>Губка шлифовальная односторонняя SM P180</t>
  </si>
  <si>
    <t>Губка шлифовальная односторонняя SM P220</t>
  </si>
  <si>
    <t>Губка шлифовальная односторонняя SM P280</t>
  </si>
  <si>
    <t>Губка шлифовальная двухсторонняя SM Р280</t>
  </si>
  <si>
    <t>Губка шлифовальная четырехсторонняя SM Р280</t>
  </si>
  <si>
    <t>АБРАЗИВНЫЕ МАТЕРИАЛЫ SM (Англия)</t>
  </si>
  <si>
    <t>Губка шлифовальная комбинированная SM  Р280</t>
  </si>
  <si>
    <t>Губка шлифовальная комбинированная SM Р60</t>
  </si>
  <si>
    <t>Губка шлифовальная комбинированная SM Р80</t>
  </si>
  <si>
    <t>Губка шлифовальная комбинированная SM Р100</t>
  </si>
  <si>
    <t>Губка шлифовальная комбинированная SM Р120</t>
  </si>
  <si>
    <t>Губка шлифовальная комбинированная SM Р150</t>
  </si>
  <si>
    <t>Губка шлифовальная комбинированная SM Р180</t>
  </si>
  <si>
    <t>Губка шлифовальная комбинированная SM Р220</t>
  </si>
  <si>
    <t>Круг шлифовальный сетчатый FIAR ALENET Ø150мм</t>
  </si>
  <si>
    <t>Круг шлифовальный сетчатый FIAR ALENET, Ø125мм</t>
  </si>
  <si>
    <t>Круг шлифовальный DEERFOS SA335 FILM (PLATINUM) , Ø225мм, 8+1 отверстий</t>
  </si>
  <si>
    <t>Круг шлифовальный PLATINUM, Ø225мм, 8+1 отв. P40</t>
  </si>
  <si>
    <t>Круг шлифовальный PLATINUM, Ø225мм, 8+1 отв. P60</t>
  </si>
  <si>
    <t>Круг шлифовальный PLATINUM, Ø225мм, 8+1 отв. P80</t>
  </si>
  <si>
    <t>Круг шлифовальный PLATINUM, Ø225мм, 8+1 отв. P100</t>
  </si>
  <si>
    <t>Круг шлифовальный PLATINUM, Ø225мм, 8+1 отв. P120</t>
  </si>
  <si>
    <t>Круг шлифовальный PLATINUM, Ø225мм, 8+1 отв. P150</t>
  </si>
  <si>
    <t>Круг шлифовальный PLATINUM, Ø225мм, 8+1 отв. P180</t>
  </si>
  <si>
    <t>Круг шлифовальный PLATINUM, Ø225мм, 8+1 отв. P220</t>
  </si>
  <si>
    <t>Круг шлифовальный PLATINUM, Ø225мм, 8+1 отв. P240</t>
  </si>
  <si>
    <t>Круг шлифовальный PLATINUM, Ø225мм, 8+1 отв. P320</t>
  </si>
  <si>
    <t>Круг шлифовальный PLATINUM, Ø225мм, 8+1 отв. P360</t>
  </si>
  <si>
    <t>Круг шлифовальный PLATINUM, Ø225мм, 8+1 отв. P400</t>
  </si>
  <si>
    <t>Круг шлифовальный PLATINUM, Ø225мм, 8+1 отв. P500</t>
  </si>
  <si>
    <t>Круг шлифовальный сетчатый Alenet, Ø150мм, P80</t>
  </si>
  <si>
    <t>Круг шлифовальный сетчатый Alenet, Ø150мм, P100</t>
  </si>
  <si>
    <t>Круг шлифовальный сетчатый Alenet, Ø150мм, P120</t>
  </si>
  <si>
    <t>Круг шлифовальный сетчатый Alenet, Ø150мм, P150</t>
  </si>
  <si>
    <t>Круг шлифовальный сетчатый Alenet, Ø150мм, P180</t>
  </si>
  <si>
    <t>Круг шлифовальный сетчатый Alenet, Ø150мм, P240</t>
  </si>
  <si>
    <t>Круг шлифовальный сетчатый Alenet, Ø150мм, P320</t>
  </si>
  <si>
    <t>Круг шлифовальный сетчатый Alenet, Ø150мм, P360</t>
  </si>
  <si>
    <t>Круг шлифовальный сетчатый Alenet, Ø150мм, P400</t>
  </si>
  <si>
    <t>Круг шлифовальный сетчатый Alenet, Ø150мм, P500</t>
  </si>
  <si>
    <t>Круг шлифовальный сетчатый Alenet, Ø150мм, P600</t>
  </si>
  <si>
    <t>Круг шлифовальный сетчатый Alenet, Ø150мм, P800</t>
  </si>
  <si>
    <t>Круг шлифовальный сетчатый Alenet, Ø150мм, P1000</t>
  </si>
  <si>
    <t>Круг шлифовальный сетчатый Alenet, Ø125мм, P80</t>
  </si>
  <si>
    <t>Круг шлифовальный сетчатый Alenet, Ø125мм, P100</t>
  </si>
  <si>
    <t>Круг шлифовальный сетчатый Alenet, Ø125мм, P120</t>
  </si>
  <si>
    <t>Круг шлифовальный сетчатый Alenet, Ø125мм, P150</t>
  </si>
  <si>
    <t>Круг шлифовальный сетчатый Alenet, Ø125мм, P180</t>
  </si>
  <si>
    <t>Круг шлифовальный сетчатый Alenet, Ø125мм, P240</t>
  </si>
  <si>
    <t>Круг шлифовальный сетчатый Alenet, Ø125мм, P320</t>
  </si>
  <si>
    <t>Круг шлифовальный сетчатый Alenet, Ø125мм, P400</t>
  </si>
  <si>
    <t>Круг шлифовальный сетчатый Alenet, Ø125мм, P500</t>
  </si>
  <si>
    <t>Круг шлифовальный сетчатый Alenet, Ø125мм, P600</t>
  </si>
  <si>
    <t>Круг шлифовальный сетчатыйAlenet, Ø125мм, P800</t>
  </si>
  <si>
    <t>Круг шлифовальный сетчатый Alenet, Ø125мм, P1000</t>
  </si>
  <si>
    <t>Круг шлифовальный сетчатый Ultranet, Ø150мм, P80</t>
  </si>
  <si>
    <t>Круг шлифовальный сетчатый Ultranet, Ø150мм, P120</t>
  </si>
  <si>
    <t>Круг шлифовальный сетчатый Ultranet, Ø150мм, P180</t>
  </si>
  <si>
    <t>Круг шлифовальный сетчатый Ultranet, Ø150мм, P240</t>
  </si>
  <si>
    <t>Круг шлифовальный сетчатый Ultranet, Ø150мм, P320</t>
  </si>
  <si>
    <t>Круг шлифовальный сетчатый Ultranet, Ø150мм, P400</t>
  </si>
  <si>
    <t>Круг шлифовальный сетчатый Ultranet, Ø150мм, P500</t>
  </si>
  <si>
    <t>Круг шлифовальный сетчатый Ultranet, Ø150мм, P600</t>
  </si>
  <si>
    <t>Круг шлифовальный сетчатый Ultranet, Ø150мм, P800</t>
  </si>
  <si>
    <t>Круг шлифовальный сетчатый Ultranet, Ø125мм, P80</t>
  </si>
  <si>
    <t>Круг шлифовальный сетчатый Ultranet, Ø125мм, P120</t>
  </si>
  <si>
    <t>Круг шлифовальный сетчатый Ultranet, Ø125мм, P180</t>
  </si>
  <si>
    <t>Круг шлифовальный сетчатый Ultranet, Ø125мм, P240</t>
  </si>
  <si>
    <t>Круг шлифовальный сетчатый Ultranet, Ø125мм, P320</t>
  </si>
  <si>
    <t>Круг шлифовальный сетчатый Ultranet, Ø125мм, P400</t>
  </si>
  <si>
    <t>Круг шлифовальный сетчатый Ultranet, Ø125мм, P500</t>
  </si>
  <si>
    <t>Круг шлифовальный сетчатый Ultranet, Ø125мм, P600</t>
  </si>
  <si>
    <t>Круг шлифовальный сетчатый Ultranet, Ø125мм, P800</t>
  </si>
  <si>
    <t>на абразивные материалы (фибровые круги)</t>
  </si>
  <si>
    <t xml:space="preserve">Скидка </t>
  </si>
  <si>
    <t xml:space="preserve">BORA1 - новейший материал с самой высокой агрессивностью и увеличенным сроком службы. Изготовлен из микрокристаллического самозатачивающегося зерна керамического корунда и на основе синтетической плёнки PE FILM. Предназначен  для шлифования композитов, наполнителей, лакокрасочных материалов, металлов и твердой древесины.  Отлично подходит для шлифования кромок, углов и контурных поверхностей.  </t>
  </si>
  <si>
    <t xml:space="preserve">СА331 – это высококачественный шлифовальный материал на бумажной основе для шлифования искусственного камня, МДФ, металлов, лакокрасочных материалов, древесины. Благодаря применению дополнительного активного слоя круги обладают долгим сроком службы. </t>
  </si>
  <si>
    <t>SUNFOAM - очень износостойкий абразивный материал на мягкой основе S33SF для финишного шлифования пластика, искусственного камня, металлов, матирования и удаления дефектов на лакокрасочных поверхностях.</t>
  </si>
  <si>
    <t xml:space="preserve">     </t>
  </si>
  <si>
    <t>на абразивные материалы (сетчатые круги)</t>
  </si>
  <si>
    <t>Скидка</t>
  </si>
  <si>
    <t>АБРАЗИВНЫЕ МАТЕРИАЛЫ FIAR (Италия)</t>
  </si>
  <si>
    <t>ALENET - диск на сетчатой основе, с зерном оксид алюминия, двойная фенольная смола, со  стеаратом. Имеет прекрасное сцепление со специальной подошвой шлифовального устройства, оптимальный пылеотвод.</t>
  </si>
  <si>
    <t>Круг шлифовальный сетчатый Fiar ULTRANET Ø125мм</t>
  </si>
  <si>
    <t>Круг шлифовальный сетчатый Fiar ULTRANET Ø150мм</t>
  </si>
  <si>
    <t>ULTRANET - диск на сетчатой основе, с зерном оксид алюминия, двойная фенольная смола, со  стеаратом. Имеет прекрасное сцепление со специальной подошвой шлифовального устройства, оптимальный пылеотвод.</t>
  </si>
  <si>
    <t>т/ф +7 (495) 665-6377     e-mail: info@segment-abrasive.ru    www.segment-abrasive.ru</t>
  </si>
  <si>
    <t xml:space="preserve">В312T - абразивный материал на бумажной основе GOLD для сухого шлифования наполнителей средней жесткости, лакокрасочных материалов и твердой древесины.         </t>
  </si>
  <si>
    <t xml:space="preserve"> СА 331 - материал предназначен для сухого шлифования металлов, шпатлевок, праймера, порозаполнителей, красок, лаков и дерева, а также для подготовки под полировку в труднодоступных местах. Используются для обработки поверхностей сложного профиля и зашлифовки кромок.</t>
  </si>
  <si>
    <t>на абразивные материалы (абразив на поролоне)</t>
  </si>
  <si>
    <t>АС/СС 768 - водостойкие шлифовальные листы изготовлены из материала на основе мягкой эластичной бумаги с пропиткой латекса. Листы обладают повышенной эластичностью и дают равномерную поверхность на рабочих деталях любых форм. Особая технология нанесения связующего слоя предотвращает забивание и скручивание материала во время влажного шлифования. Применяются при ручном мокром и сухом шлифовании металлов, шпатлевок, праймера, порозаполнителей, красок, лаков и дерева, а также подготовка под полировку.</t>
  </si>
  <si>
    <t>СA337 - водостойкие шлифовальные листы WET/DRY  WPF-LATEX SOFT TYPE Al/Ox  изготовлены на основе мягкой эластичной бумаги с пропиткой латекса. Листы обладают повышенной эластичностью и дают равномерную поверхность на рабочих деталях любых форм. Особая технология нанесения связующего слоя предотвращает забивание и скручивание материала во время влажного шлифования. Применяются при ручном мокром и сухом шлифовании металлов, шпатлевок, праймера, порозаполнителей, красок, лаков и дерева, а также подготовка под полировку.</t>
  </si>
  <si>
    <t xml:space="preserve">SA335 - материал из которого изготовлены абразивные полосы на основе пленки, абразив из высококачественного, термообработанного оксида алюминия, имеет антистатические свойства. Высококачественная липучка для фиксирования. Для сухого шлифования металлов, шпатлевок, праймера, порозаполнителей, красок, лаков и дерева.                                                                                                                                                                                                                                                                                                      </t>
  </si>
  <si>
    <t>на абразивные материалы (полосы)</t>
  </si>
  <si>
    <t>Абразивные полосы  DEERFOS FILM (PLATINUM) 70мм*420мм без пылеотвода</t>
  </si>
  <si>
    <t>АБРАЗИВНЫЕ МАТЕРИАЛЫ SUNNYPADS</t>
  </si>
  <si>
    <t>на абразивные материалы (полировальные круги)</t>
  </si>
  <si>
    <t>Круг полировальный, Ø150мм, h30мм, Т40 (универсальный)</t>
  </si>
  <si>
    <t>Круг полировальный, Ø150мм, h30мм, Т20 (мягкий)</t>
  </si>
  <si>
    <t>Круг полировальный, Ø150мм, h30мм, Т10 (финишный)</t>
  </si>
  <si>
    <t>Круг полировальный из овечьей шерсти, h25мм, Ø150мм, VELCRO.</t>
  </si>
  <si>
    <t>Круг полировальный рифленый, Ø150мм, h30мм, Т10 (суперфинишный)</t>
  </si>
  <si>
    <t>Используется в комбинации с тарелочными меховыми полировальниками, как с центрующими отверстиями так и без них.</t>
  </si>
  <si>
    <t>Подложка (основа) полировальная (низкая) Ø122мм, M14</t>
  </si>
  <si>
    <t>Подложка (основа) полировальная "Американка" (низкая), Ø175мм, М14</t>
  </si>
  <si>
    <t>Используется для защиты подошвы шлифмашинки от износа и истирания при работе с абразивными кругами.</t>
  </si>
  <si>
    <t>Предназначена для шлифования контуров и профилей. Служит защитой для штатной подошвы орбитальных полировальных машин, а также преобразования шлифовальных насадок на бумажной основе в шлифовальные насадки на поролоне для УШМ. Повышает качество обработки разных поверхностей, снижает трудозатраты за счет равномерного распределения усилия на всю рабочую плоскость абразивных и полировальных дисков, что повышает их эффективность и срок службы.</t>
  </si>
  <si>
    <t>Используется для шлифмашинок, предназначена для работы с абразивными кругами. Можно использовать с кругами различным количеством отверстий.</t>
  </si>
  <si>
    <t>Используется для шлифмашинок, предназначена для работы с абразивными кругами. Можно использовать с кругами на 8 отверстий.</t>
  </si>
  <si>
    <t>Скотч брайт состоит из объемного нетканого волокнистого материала, чаще всего из нейлоновых сетчатых нитей, термосклеенных смолой и абразивом между собой. Применяется в различных сферах и родах деятельности: металлообработка, деревообработка, обработка полимеров и прочее. Материал используется для удаления заусенцев, придания сатина, матировании, мойки и чистки различных изделий и поверхностей.</t>
  </si>
  <si>
    <r>
      <t>Розничная цена за м</t>
    </r>
    <r>
      <rPr>
        <b/>
        <vertAlign val="superscript"/>
        <sz val="9"/>
        <color indexed="30"/>
        <rFont val="Arial"/>
        <family val="2"/>
        <charset val="204"/>
      </rPr>
      <t>2</t>
    </r>
    <r>
      <rPr>
        <b/>
        <sz val="9"/>
        <color indexed="30"/>
        <rFont val="Arial"/>
        <family val="2"/>
      </rPr>
      <t>, евро</t>
    </r>
  </si>
  <si>
    <t>B547 Paint - высококачественный абразивный материал, специально предназначен для обработки лаков, грунтовок, заполнителей и пластмасс. Обладает высокой агрессивностью и большим сроком службы. Закрытая насыпка и антистатичность в разы уменьшают забиваемость данного материала. Плотность основы - Е. Зерно - карбид кремния.</t>
  </si>
  <si>
    <t>Шлифовальные  ленты и ролики на бумаге B317 Wood, размер изготавливаем по заказу</t>
  </si>
  <si>
    <t>Шлифовальные ленты и ролики на бумаге B347 Wood, размер изготавливаем по заказу</t>
  </si>
  <si>
    <t>Шлифовальные ленты и ролики на бумаге B547 Paint, размер изготавливаем по заказу</t>
  </si>
  <si>
    <t>B546T Paint Stearate - абразивный материал, предназначен для удаления ворса с поверхности покрытой лаком, грунтом, заполнителем. Стеаратное покрытие препятствует забиванию и значительно продлевает срок службы абразива. Плотность основы - F Зерно - карбид кремния со стеаратом.</t>
  </si>
  <si>
    <t>Шлифовальные ленты и ролики на бумаге B546T Paint Stearate, размер изготавливаем по заказу</t>
  </si>
  <si>
    <t>АБРАЗИВНЫЕ МАТЕРИАЛЫ SEGMENT ABRASIVE</t>
  </si>
  <si>
    <t>Шлифовальные ленты и ролики на тканевой и полиэстеровой основе</t>
  </si>
  <si>
    <t>Шлиф.материал на ткани DEERFOS XA167, P40</t>
  </si>
  <si>
    <t>Шлиф.материал на ткани DEERFOS XA167, P60</t>
  </si>
  <si>
    <t>Шлиф.материал на ткани DEERFOS XA167, P80</t>
  </si>
  <si>
    <t>Шлиф.материал на ткани DEERFOS XA167, P100</t>
  </si>
  <si>
    <t>Шлиф.материал на ткани DEERFOS XA167, P120</t>
  </si>
  <si>
    <t>Шлиф.материал на ткани DEERFOS XA167, P150</t>
  </si>
  <si>
    <t>Шлиф.материал на ткани DEERFOS XA167, P180</t>
  </si>
  <si>
    <t>Шлиф.материал на полиэстере SUNMIGHT R205, P24</t>
  </si>
  <si>
    <t>Шлиф.материал на полиэстере SUNMIGHT R205, P36</t>
  </si>
  <si>
    <t>Шлиф.материал на полиэстере SUNMIGHT R205, P40</t>
  </si>
  <si>
    <t>Шлиф.материал на полиэстере SUNMIGHT R205, P60</t>
  </si>
  <si>
    <t>Шлиф.материал на ткани SUNMIGHT R350, P60</t>
  </si>
  <si>
    <t>Шлиф.материал на ткани SUNMIGHT R350, P80</t>
  </si>
  <si>
    <t>Шлиф.материал на ткани SUNMIGHT R350, P100</t>
  </si>
  <si>
    <t>Шлиф.материал на ткани SUNMIGHT R350, P120</t>
  </si>
  <si>
    <t>Шлиф.материал на ткани SUNMIGHT R350, P150</t>
  </si>
  <si>
    <t>Шлиф.материал на ткани SUNMIGHT R350, P180</t>
  </si>
  <si>
    <t>Шлиф.материал на ткани SUNMIGHT R350, P220</t>
  </si>
  <si>
    <t>Шлиф.материал на ткани SUNMIGHT R350, P240</t>
  </si>
  <si>
    <t>Шлиф.материал на ткани SUNMIGHT R350, P280</t>
  </si>
  <si>
    <t>Шлиф.материал на ткани SUNMIGHT R350, P320</t>
  </si>
  <si>
    <t>Шлиф.материал на ткани SUNMIGHT R350, P360</t>
  </si>
  <si>
    <t>Шлиф.материал на ткани SUNMIGHT R350, P400</t>
  </si>
  <si>
    <t>Шлиф.материал на ткани SUNMIGHT К35F, P40</t>
  </si>
  <si>
    <t>Шлиф.материал на ткани SUNMIGHT К35F, P60</t>
  </si>
  <si>
    <t>Шлиф.материал на ткани SUNMIGHT К35F, P80</t>
  </si>
  <si>
    <t>Шлиф.материал на ткани SUNMIGHT К35F, P100</t>
  </si>
  <si>
    <t>Шлиф.материал на ткани SUNMIGHT К35F, P120</t>
  </si>
  <si>
    <t>Шлиф.материал на ткани SUNMIGHT К35F, P150</t>
  </si>
  <si>
    <t>Шлиф.материал на ткани SUNMIGHT К35F, P180</t>
  </si>
  <si>
    <t>Шлиф.материал на ткани SUNMIGHT К35F, P220</t>
  </si>
  <si>
    <t>Шлиф.материал на ткани SUNMIGHT К35F, P240</t>
  </si>
  <si>
    <t>Шлиф.материал на ткани SUNMIGHT К35F, P280</t>
  </si>
  <si>
    <t>Шлиф.материал на ткани SUNMIGHT К35F, P320</t>
  </si>
  <si>
    <t>Шлиф.материал на ткани SUNMIGHT К35F, P360</t>
  </si>
  <si>
    <t>Шлиф.материал на ткани SUNMIGHT К35F, P400</t>
  </si>
  <si>
    <t>Шлиф.материал на ткани SUNMIGHT R155, P36</t>
  </si>
  <si>
    <t>Шлиф.материал на ткани SUNMIGHT R155, P40</t>
  </si>
  <si>
    <t>Шлиф.материал на ткани SUNMIGHT R155, P60</t>
  </si>
  <si>
    <t>Шлиф.материал на ткани SUNMIGHT R155, P80</t>
  </si>
  <si>
    <t>Шлиф.материал на ткани SUNMIGHT R155, P100</t>
  </si>
  <si>
    <t>Шлиф.материал на ткани SUNMIGHT R155, P120</t>
  </si>
  <si>
    <t>Шлиф.материал на ткани SUNMIGHT R155, P150</t>
  </si>
  <si>
    <t>Шлиф.материал на ткани SUNMIGHT R155, P180</t>
  </si>
  <si>
    <t>Шлиф.материал на ткани SUNMIGHT R155, P220</t>
  </si>
  <si>
    <t>Шлиф.материал на ткани SUNMIGHT R155, P240</t>
  </si>
  <si>
    <t>Шлиф.материал на ткани SUNMIGHT R155, P280</t>
  </si>
  <si>
    <t>Шлиф.материал на ткани SUNMIGHT R155, P320</t>
  </si>
  <si>
    <t>Шлиф.материал на ткани SUNMIGHT R155, P360</t>
  </si>
  <si>
    <t>Шлиф.материал на ткани SUNMIGHT R155, P400</t>
  </si>
  <si>
    <t>Шлиф.материал на ткани SUNMIGHT К35, P36</t>
  </si>
  <si>
    <t>Шлиф.материал на ткани SUNMIGHT К35, P40</t>
  </si>
  <si>
    <t>Шлиф.материал на ткани SUNMIGHT К35, P60</t>
  </si>
  <si>
    <t>Шлиф.материал на ткани SUNMIGHT К35, P80</t>
  </si>
  <si>
    <t>Шлиф.материал на ткани SUNMIGHT К35, P100</t>
  </si>
  <si>
    <t>Шлиф.материал на ткани SUNMIGHT К35, P120</t>
  </si>
  <si>
    <t>Шлиф.материал на ткани SUNMIGHT К35, P150</t>
  </si>
  <si>
    <t>Шлиф.материал на ткани SUNMIGHT К35, P180</t>
  </si>
  <si>
    <t>Шлиф.материал на ткани SUNMIGHT К35, P220</t>
  </si>
  <si>
    <t>Шлиф.материал на ткани SUNMIGHT К35, P240</t>
  </si>
  <si>
    <t>Шлиф.материал на ткани SUNMIGHT К35, P280</t>
  </si>
  <si>
    <t>Шлиф.материал на ткани SUNMIGHT К35, P320</t>
  </si>
  <si>
    <t>Шлиф.материал на ткани SUNMIGHT К35, P400</t>
  </si>
  <si>
    <t>Шлиф.материал на бумаге SUNMIGHT В546T Paint, P180</t>
  </si>
  <si>
    <t>Шлиф.материал на бумаге SUNMIGHT В546T Paint, P220</t>
  </si>
  <si>
    <t>Шлиф.материал на бумаге SUNMIGHT В546T Paint, P240</t>
  </si>
  <si>
    <t>Шлиф.материал на бумаге SUNMIGHT В546T Paint, P280</t>
  </si>
  <si>
    <t>Шлиф.материал на бумаге SUNMIGHT В546T Paint, P320</t>
  </si>
  <si>
    <t>Шлиф.материал на бумаге SUNMIGHT В546T Paint, P360</t>
  </si>
  <si>
    <t>Шлиф.материал на бумаге SUNMIGHT В546T Paint, P400</t>
  </si>
  <si>
    <t>Шлиф.материал на бумаге SUNMIGHT В546T Paint, P500</t>
  </si>
  <si>
    <t>Шлиф.материал на бумаге SUNMIGHT В546T Paint, P600</t>
  </si>
  <si>
    <t>Шлиф.материал на бумаге SUNMIGHT В546T Paint, P800</t>
  </si>
  <si>
    <t xml:space="preserve">Шлиф.материал на бумаге SUNMIGHT В547 Paint, P40 </t>
  </si>
  <si>
    <t xml:space="preserve">Шлиф.материал на бумаге SUNMIGHT В547 Paint, P60 </t>
  </si>
  <si>
    <t xml:space="preserve">Шлиф.материал на бумаге SUNMIGHT В547 Paint, P80 </t>
  </si>
  <si>
    <t xml:space="preserve">Шлиф.материал на бумаге SUNMIGHT В547 Paint, P100 </t>
  </si>
  <si>
    <t>Шлиф.материал на бумаге SUNMIGHT В547 Paint, P120</t>
  </si>
  <si>
    <t>Шлиф.материал на бумаге SUNMIGHT В547 Paint, P150</t>
  </si>
  <si>
    <t>Шлиф.материал на бумаге SUNMIGHT В547 Paint, P180</t>
  </si>
  <si>
    <t>Шлиф.материал на бумаге SUNMIGHT В547 Paint, P220</t>
  </si>
  <si>
    <t>Шлиф.материал на бумаге SUNMIGHT В547 Paint, P240</t>
  </si>
  <si>
    <t>Шлиф.материал на бумаге SUNMIGHT В547 Paint, P280</t>
  </si>
  <si>
    <t>Шлиф.материал на бумаге SUNMIGHT В547 Paint, P320</t>
  </si>
  <si>
    <t>Шлиф.материал на бумаге SUNMIGHT В547 Paint, P360</t>
  </si>
  <si>
    <t>Шлиф.материал на бумаге SUNMIGHT В547 Paint, P400</t>
  </si>
  <si>
    <t>Шлиф.материал на бумаге SUNMIGHT В547 Paint, P500</t>
  </si>
  <si>
    <t>Шлиф.материал на бумаге SUNMIGHT В547 Paint, P600</t>
  </si>
  <si>
    <t>Шлиф.материал на бумаге SUNMIGHT В547 Paint, P800</t>
  </si>
  <si>
    <t>Шлифовальный материал на бумаге SUNMIGHT В347 Wood, P40</t>
  </si>
  <si>
    <t>Шлифовальный материал на бумаге SUNMIGHT В347 Wood, P60</t>
  </si>
  <si>
    <t>Шлифовальный материал на бумаге SUNMIGHT В347 Wood, P80</t>
  </si>
  <si>
    <t>Шлифовальный материал на бумаге SUNMIGHT В347 Wood, P100</t>
  </si>
  <si>
    <t>Шлифовальный материал на бумаге SUNMIGHT В347 Wood, P120</t>
  </si>
  <si>
    <t>Шлифовальный материал на бумаге SUNMIGHT В347 Wood, P180</t>
  </si>
  <si>
    <t>Шлифовальный материал на бумаге SUNMIGHT В347 Wood, P240</t>
  </si>
  <si>
    <t>Шлифовальный материал на бумаге SUNMIGHT В317 Wood, P40</t>
  </si>
  <si>
    <t>Шлифовальный материал на бумаге SUNMIGHT В317 Wood, P60</t>
  </si>
  <si>
    <t>Шлифовальный материал на бумаге SUNMIGHT В317 Wood, P80</t>
  </si>
  <si>
    <t>Шлифовальный материал на бумаге SUNMIGHT В317 Wood, P100</t>
  </si>
  <si>
    <t>Шлифовальный материал на бумаге SUNMIGHT В317 Wood, P120</t>
  </si>
  <si>
    <t>Шлифовальный материал на бумаге SUNMIGHT В317 Wood, P150</t>
  </si>
  <si>
    <t>Шлифовальный материал на бумаге SUNMIGHT В317 Wood, P180</t>
  </si>
  <si>
    <t>Шлифовальный материал на бумаге SUNMIGHT В317 Wood, P220</t>
  </si>
  <si>
    <t>Шлиф.материал на ткани SUNMIGHT К15F, P60</t>
  </si>
  <si>
    <t>Шлиф.материал на ткани SUNMIGHT К15F, P80</t>
  </si>
  <si>
    <t>Шлиф.материал на ткани SUNMIGHT К15F, P100</t>
  </si>
  <si>
    <t>Шлиф.материал на ткани SUNMIGHT К15F, P120</t>
  </si>
  <si>
    <t>Шлиф.материал на ткани SUNMIGHT К15F, P150</t>
  </si>
  <si>
    <t>Шлиф.материал на ткани SUNMIGHT К15F, P180</t>
  </si>
  <si>
    <t>Шлиф.материал на ткани SUNMIGHT К15F, P220</t>
  </si>
  <si>
    <t>Шлиф.материал на ткани SUNMIGHT К15F, P240</t>
  </si>
  <si>
    <t>Шлиф.материал на ткани SUNMIGHT К15F, P280</t>
  </si>
  <si>
    <t>Шлиф.материал на ткани SUNMIGHT К15F, P320</t>
  </si>
  <si>
    <t>Шлиф.материал на ткани SUNMIGHT К15F, P360</t>
  </si>
  <si>
    <t>Шлиф.материал на ткани SUNMIGHT К15F, P400</t>
  </si>
  <si>
    <t xml:space="preserve">K35 – предназначен для смолистых, мягких пород древесины, а также прекрасно подходит для среднетвердых пород древесины. Идеально для МДФ, ДСП, минеральных плит, лаков и краски. Обладает высокой агрессивностью и большим сроком службы. Открытая насыпка уменьшает забиваемость данного материала. Гарантия высокого качества получаемой поверхности. Плотность основы - Х . Зерно - оксид алюминия. </t>
  </si>
  <si>
    <t>Шлифовальные ленты и ролики на ткани K35 Wood, размер изготавливаем по заказу</t>
  </si>
  <si>
    <t>K35F – это материал на гибкой тканевой основе с открытой насыпкой. Применяется при машинном шлифовании кромок и деталей со сложным профилем. Плотность основы - J . Зерно - оксид алюминия.</t>
  </si>
  <si>
    <t xml:space="preserve">R155 Wood - высококачественный абразивный материал на основе прочной ткани, предназначен для шлифования различных твердых пород древесины. Обладает высокой агрессивностью и большим сроком службы при постоянстве начальных характеристик. Закрытая насыпка уменьшает засаливание данного материала. Гарантия высокого качества получаемой поверхности. Плотность основы - Х . Зерно - оксид алюминия. </t>
  </si>
  <si>
    <t>Шлифовальные ленты и ролики на ткани R155 Wood, размер изготавливаем по заказу</t>
  </si>
  <si>
    <t xml:space="preserve"> Шлифовальные ленты и ролики на полиэстере W25, размер изготавливаем по заказу</t>
  </si>
  <si>
    <t>Шлифовальные ленты и ролики на ткани K35F Wood, размер изготавливаем по заказу</t>
  </si>
  <si>
    <t>Шлифовальные ленты и ролики на ткани R350 Wood, размер изготавливаем по заказу</t>
  </si>
  <si>
    <t>S181 - материал основан на полиэстеровом материале для превосходной прочности. Имеет водонепроницаемое покрытие поверхности и может использоваться как при сухом, так и при влажном шлифовании. Этот материал с закрытой структурой зерна предпочтителен для широких лент. Предназначен для шлифовки нержавеющая стали, титана, цветных металлов, чугуна. Плотность основы - XY . Зерно - карбид кремния.</t>
  </si>
  <si>
    <t xml:space="preserve"> Шлифовальные ленты и ролики на полиэстере S181, размер изготавливаем по заказу</t>
  </si>
  <si>
    <t>K15F - эластичный материал для шлифования кромок и криволинейных деталей. Предназначен для сухого шлифования древесины. Легко рвется руками на полоски нужного размера. Имеет долгий строк службы. Прекрасно повторяет любые контуры и неровности. Имеет открытую структуру зерна. Хорошо подходит для шлифования вручную. Плотность основы - J . Зерно - оксид алюминия.</t>
  </si>
  <si>
    <t>Шлифовальные ленты и ролики на ткани K15F Wood, размер изготавливаем по заказу</t>
  </si>
  <si>
    <t>Шлифовальные ленты и ролики на полиэстере R205 Metal, размер изготавливаем по заказу</t>
  </si>
  <si>
    <t>Шлифовальные ленты и ролики на полиэстере P956, размер изготавливаем по заказу</t>
  </si>
  <si>
    <t>Шлифовальные ленты и ролики на ткани XA345 Wood, размер изготавливаем по заказу</t>
  </si>
  <si>
    <t>B317 Wood - абразивный материал, специально предназначен для смолистых, мягких пород древесины, а также прекрасно подходит для среднетвердых пород древесины. Обладает высокой агрессивностью и большим сроком службы. Открытая насыпка и антистатичность в разы уменьшают забиваемость данного материала. Плотность основы - F. Зерно - оксид алюминия.</t>
  </si>
  <si>
    <r>
      <t xml:space="preserve"> </t>
    </r>
    <r>
      <rPr>
        <b/>
        <sz val="9"/>
        <color indexed="10"/>
        <rFont val="Arial"/>
        <family val="2"/>
        <charset val="204"/>
      </rPr>
      <t>B347 Wood - высококачественный абразивный материал, специально предназначен для шлифования твердых пород древесины и других твердых материалов. Обладает высокой агрессивностью и большим сроком службы при постоянстве начальных характеристик. Закрытая насыпка и антистатичность в разы уменьшают засаливание данного материала. Плотность основы - F. Зерно - оксид алюминия.</t>
    </r>
  </si>
  <si>
    <t>XA167 Wood - абразивный материал, специально предназначен для шлифования твердых пород древесины и других твердых материалов. Обладает высокой агрессивностью. Закрытая насыпка и антистатичность уменьшают засаливание данного материала. Плотность основы - X. Зерно - оксид алюминия.</t>
  </si>
  <si>
    <t>Шлифовальные ленты и ролики на ткани XA167 Wood, размер изготавливаем по заказу</t>
  </si>
  <si>
    <t>XA345 Wood - абразивный материал, специально предназначен для смолистых, мягких пород древесины, а также прекрасно подходит для среднетвердых пород древесины. Обладает высокой агрессивностью. Открытая насыпка и антистатичность уменьшают забиваемость данного материала. Плотность основы - X. Зерно - оксид алюминия.</t>
  </si>
  <si>
    <t>на абразивные материалы (ленты и ролики)</t>
  </si>
  <si>
    <t>Шлифовальные ленты и ролики на ткани R155 Metal, размер изготавливаем по заказу</t>
  </si>
  <si>
    <t xml:space="preserve">R155 Metal - высококачественный абразивный материал на основе прочной ткани, предназначен для шлифования различных металлов. Обладает высокой агрессивностью и большим сроком службы при постоянстве начальных характеристик. Закрытая насыпка уменьшает засаливание данного материала. Гарантия высокого качества получаемой поверхности. Плотность основы - Х . Зерно - оксид алюминия. </t>
  </si>
  <si>
    <t>P956 - материал обладает высокими режущими свойствами и износостойкостью. Предназначен для обработки углеродистой стали, нержавеющей стали, титана, стальных сплавов. Имеет закрытую структуру зерна. Без антистатика. Плотность основы - Y. Зерно - керамика.</t>
  </si>
  <si>
    <t>Шлифовальные ленты и ролики на полиэстере PS990S (BORA7), размер изготавливаем по заказу</t>
  </si>
  <si>
    <t>Шлиф.материал на полиэстере DEERFOS BORA7, P24</t>
  </si>
  <si>
    <t>Шлиф.материал на полиэстере DEERFOS BORA7, P40</t>
  </si>
  <si>
    <t>Шлиф.материал на полиэстере DEERFOS BORA7, P36</t>
  </si>
  <si>
    <t>Шлиф.материал на полиэстере DEERFOS BORA7, P60</t>
  </si>
  <si>
    <t>Шлиф.материал на полиэстере DEERFOS BORA7, P80</t>
  </si>
  <si>
    <t>Шлиф.материал на полиэстере DEERFOS BORA7, P100</t>
  </si>
  <si>
    <t>Шлиф.материал на полиэстере DEERFOS BORA7, Р120</t>
  </si>
  <si>
    <t>Шлиф.материал на полиэстере SUNMIGHT Р956, P36</t>
  </si>
  <si>
    <t>Шлиф.материал на полиэстере SUNMIGHT Р956, P40</t>
  </si>
  <si>
    <t>Шлиф.материал на полиэстере SUNMIGHT Р956, P60</t>
  </si>
  <si>
    <t>Шлиф.материал на полиэстере SUNMIGHT Р956, P80</t>
  </si>
  <si>
    <t>Шлиф.материал на полиэстере SUNMIGHT Р956, P100</t>
  </si>
  <si>
    <t>Шлиф.материал на полиэстере SUNMIGHT Р956, P120</t>
  </si>
  <si>
    <t>PS990S - абразивный материал предназначен для грубой и получистовой  сухой шлифовки изделий из легированной сталей, жаропрочных сталей и термочувствительных материалов. Идеально подходит для закаленных сталей. Имеет наполнитель для снижения температуры, Плотность основы - Y. Зерно - керамика.</t>
  </si>
  <si>
    <t>Шлиф.материал на полиэстере SUNMIGHT S181, P24</t>
  </si>
  <si>
    <t>Шлиф.материал на полиэстере SUNMIGHT S181, P36</t>
  </si>
  <si>
    <t>Шлиф.материал на полиэстере SUNMIGHT S181, P40</t>
  </si>
  <si>
    <t>Шлиф.материал на полиэстере SUNMIGHT S181, P60</t>
  </si>
  <si>
    <t>Шлиф.материал на полиэстере SUNMIGHT S181, P80</t>
  </si>
  <si>
    <t xml:space="preserve">Шлиф.материал на полиэстере SUNMIGHT S181, P100 </t>
  </si>
  <si>
    <t>Шлиф.материал на полиэстере SUNMIGHT S181, P120</t>
  </si>
  <si>
    <t>Шлиф.материал на полиэстере SUNMIGHT S181, P150</t>
  </si>
  <si>
    <t>Шлиф.материал на полиэстере SUNMIGHT S181, P180</t>
  </si>
  <si>
    <t>Шлиф.материал на полиэстере SUNMIGHT S181, P220</t>
  </si>
  <si>
    <t>Шлиф.материал на полиэстере SUNMIGHT S181, P240</t>
  </si>
  <si>
    <t>Шлиф.материал на полиэстере SUNMIGHT S181, P280</t>
  </si>
  <si>
    <t>Шлиф.материал на полиэстере SUNMIGHT S181, P320</t>
  </si>
  <si>
    <t>Шлиф.материал на полиэстере SUNMIGHT S181, P360</t>
  </si>
  <si>
    <t>Шлиф.материал на полиэстере SUNMIGHT S181, P400</t>
  </si>
  <si>
    <t>Шлиф.материал на полиэстере SUNMIGHT S181, P600</t>
  </si>
  <si>
    <t>Шлиф.материал на полиэстере SUNMIGHT W25, P24</t>
  </si>
  <si>
    <t>Шлиф.материал на полиэстере SUNMIGHT W25, P36</t>
  </si>
  <si>
    <t>Шлиф.материал на полиэстере SUNMIGHT W25, P40</t>
  </si>
  <si>
    <t>Шлиф.материал на полиэстере SUNMIGHT W25, P60</t>
  </si>
  <si>
    <t>Шлиф.материал на полиэстере SUNMIGHT W25, P80</t>
  </si>
  <si>
    <t>Шлиф.материал на полиэстере SUNMIGHT W25, P100</t>
  </si>
  <si>
    <t>Шлиф.материал на полиэстере SUNMIGHT W25, P120</t>
  </si>
  <si>
    <t>Шлиф.материал на полиэстере SUNMIGHT W25, P150</t>
  </si>
  <si>
    <t>Шлиф.материал на полиэстере SUNMIGHT W25, P180</t>
  </si>
  <si>
    <t>Шлиф.материал на полиэстере SUNMIGHT W25, P220</t>
  </si>
  <si>
    <t>Шлиф.материал на полиэстере SUNMIGHT R205, P80</t>
  </si>
  <si>
    <t>Шлиф.материал на полиэстере SUNMIGHT R205, P100</t>
  </si>
  <si>
    <t>Шлиф.материал на полиэстере SUNMIGHT R205, Р120</t>
  </si>
  <si>
    <t xml:space="preserve">W25 - абразивный материал для плоского шлифования на высоких скоростях. Предназначен в основном для широких лент. Открытая структура зерна. Имеет высокую прочность, моющийся  материал. Плотность основы - Y . Зерно - оксид алюминия. </t>
  </si>
  <si>
    <t>R350 Wood - высококачественный абразивный материал на основе гибкой ткани, предназначен для шлифования профилированных поверхностей твердых пород древесины. Обладает высокой агрессивностью и большим сроком службы при постоянстве начальных характеристик. Закрытая насыпка уменьшает засаливание данного материала. Обладает великолепной краевой износостойкостью, что позволяет его использовать для жесткого и агрессивного шлифования. Гарантия высокого качества получаемой поверхности. Плотность основы - J . Зерно - оксид алюминия.</t>
  </si>
  <si>
    <t>R205 - материал обладает высокими режущими свойствами, для шлифования в тяжелом режиме, имеет отличную устойчивость к расслоению, а так же длительный срок службы. С легкостью обрабатывает чугун, никелевые сплавы, нержавеющую сталь, высокоуглеродную сталь, титан. Плотность основы - Y. Зерно - цирконат алюминия.</t>
  </si>
  <si>
    <t>Губка шлифовальная комбинированная SM (110ммх85ммх25мм)</t>
  </si>
  <si>
    <t>Шлиф.материал на ткани DEERFOS XA345, P40</t>
  </si>
  <si>
    <t>Шлиф.материал на ткани DEERFOS XA345, P60</t>
  </si>
  <si>
    <t>Шлиф.материал на ткани DEERFOS XA345, P80</t>
  </si>
  <si>
    <t>Шлиф.материал на ткани DEERFOS XA345, P100</t>
  </si>
  <si>
    <t>Шлиф.материал на ткани DEERFOS XA345, P120</t>
  </si>
  <si>
    <t>Шлиф.материал на ткани DEERFOS XA345, P150</t>
  </si>
  <si>
    <t>Шлиф.материал на ткани DEERFOS XA345, P180</t>
  </si>
  <si>
    <t>SandMaster - губка абразивная для сухого и влажного шлифования. Незаменима при шлифовке плоских и профильных деталей. Подходит для всех типов поверхностей. Выполнена из высококачественного вспененного полиуретана, покрытого пленкой с абразивным зерном.</t>
  </si>
  <si>
    <t>Фибровые круги SUNMIGHT P967S, керамика.</t>
  </si>
  <si>
    <t xml:space="preserve">Фибровый круг SUNMIGHT, Ø125мм Р36 </t>
  </si>
  <si>
    <t>Фибровый круг SUNMIGHT, Ø125мм Р60</t>
  </si>
  <si>
    <t>Фибровый круг SUNMIGHT, Ø125мм Р80</t>
  </si>
  <si>
    <t>Фибровый круг SUNMIGHT, Ø125мм Р100</t>
  </si>
  <si>
    <t>P967S - материал применяется для обработки всех видов сталей и обеспечивает высокую производительность при обработке металла. Имеет широкий ассортимент поставляемых зернистостей, что позволяет решать различные задачи при  обработке металла. В связи с тем, что обработка ведется плоскостью круга, при зачистке сварного шва не нарушается плоскостность поверхности. Данный материал обеспечивают высокую производительность при удалении сварных швов и доводки поверхности.</t>
  </si>
  <si>
    <t>Круги для угловой шлифмашины Zr (ЦИРКОНИЕВЫЕ)</t>
  </si>
  <si>
    <t>Круги для угловой шлифмашины  Zr, P40</t>
  </si>
  <si>
    <t>Круги для угловой шлифмашины  Zr, P60</t>
  </si>
  <si>
    <t>Круги для угловой шлифмашины  Zr, P80</t>
  </si>
  <si>
    <t>Круги для угловой шлифмашины Zr, P40</t>
  </si>
  <si>
    <t>Зачистные абразивные круги применяются для зачистки швов после сварки или литья, обработки поверхности металла перед сваркой, пост-обработки соединений, а также для всех видов шлифовки. Диапазон диаметров зачистного круга 125 мм, самое распространенное посадочное отверстие 22мм, т.к. подходя к большинству видов стандартных электроинструментов.</t>
  </si>
  <si>
    <t>ЗАЧИСТНОЙ КРУГ ПО МЕТАЛЛУ С-АБРАЗИВ, Ø125ММ</t>
  </si>
  <si>
    <t>Отрезные круги применяются для работы для работы со сталью легированной, черными и цветными металлами. Чаще всего отрезными кругами абразивных дисков оснащаются болгарки. Этот полезный инструмент известен еще под названием угловой шлифмашины. Отрезными кругами пользуются с целью распиловки металла: труб, уголков, листовых изделий.</t>
  </si>
  <si>
    <t>ЗАЧИСТНОЙ КРУГ ПО МЕТАЛЛУ С-АБРАЗИВ, 125 х 6,4 х 22,2</t>
  </si>
  <si>
    <t>Основными параметрами КЛТ являются диаметр круга 125мм и степень зернистости от 40 до 80. Минимальный уровень зернистости с маркировкой 80 обеспечит тонкую шлифовку. Зерно с индексом 40 предназначено для грубой зачистки.</t>
  </si>
  <si>
    <t>41.47</t>
  </si>
  <si>
    <t xml:space="preserve">В322Т – это высококачественный шлифовальный материал на бумажной основе для шлифования искусственного камня, МДФ, металлов, лакокрасочных материалов, древесины. Благодаря специальному стеаратному покрытию, которое предотвращает от забивания абразивного слоя, круги обладают долгим сроком службы. </t>
  </si>
  <si>
    <t>Круг шлифовальный Sunmight B322T, Ø150мм, 14+1 отв., P60</t>
  </si>
  <si>
    <t>Круг шлифовальный Sunmight B322T, Ø150мм, 14+1 отв., P80</t>
  </si>
  <si>
    <t>Круг шлифовальный Sunmight B322T, Ø150мм, 14+1 отв., P100</t>
  </si>
  <si>
    <t>Круг шлифовальный Sunmight B322T, Ø150мм, 14+1 отв., P120</t>
  </si>
  <si>
    <t>Круг шлифовальный Sunmight B322T, Ø150мм, 14+1 отв., P150</t>
  </si>
  <si>
    <t>Круг шлифовальный Sunmight B322T, Ø150мм, 14+1 отв., P180</t>
  </si>
  <si>
    <t>Круг шлифовальный Sunmight B322T, Ø150мм, 14+1 отв., P220</t>
  </si>
  <si>
    <t>Круг шлифовальный Sunmight B322T, Ø150мм, 14+1 отв., P240</t>
  </si>
  <si>
    <t>Круг шлифовальный Sunmight B322T, Ø150мм, 14+1 отв., P320</t>
  </si>
  <si>
    <t>Круг шлифовальный Sunmight B322T, Ø150мм, 14 +1отв., P360</t>
  </si>
  <si>
    <t>Круг шлифовальный Sunmight B322T, Ø150мм, 14+1 отв., P400</t>
  </si>
  <si>
    <t>Круг шлифовальный Sunmight B322T, Ø150мм, 14+1 отв., P500</t>
  </si>
  <si>
    <t>Круг шлифовальный Sunmight B322T, Ø150мм, 14+1 отв., P600</t>
  </si>
  <si>
    <t>Круг шлифовальный Sunmight B322T, Ø150мм, 14+1 отв., P800</t>
  </si>
  <si>
    <t>Круг шлифовальный Sunmight B322T, Ø125мм, 8 отв., P60</t>
  </si>
  <si>
    <t>Круг шлифовальный Sunmight B322T, Ø125мм, 8 отв., P80</t>
  </si>
  <si>
    <t>Круг шлифовальный Sunmight B322T, Ø125мм, 8 отв., P100</t>
  </si>
  <si>
    <t>Круг шлифовальный Sunmight B322T, Ø125мм, 8 отв., P120</t>
  </si>
  <si>
    <t>Круг шлифовальный Sunmight B322T, Ø125мм, 8 отв., P150</t>
  </si>
  <si>
    <t>Круг шлифовальный Sunmight B322T, Ø125мм, 8 отв., P180</t>
  </si>
  <si>
    <t>Круг шлифовальный Sunmight B322T, Ø125мм, 8 отв., P220</t>
  </si>
  <si>
    <t>Круг шлифовальный Sunmight B322T, Ø125мм, 8 отв., P240</t>
  </si>
  <si>
    <t>Круг шлифовальный Sunmight B322T, Ø125мм, 8 отв., P320</t>
  </si>
  <si>
    <t>Круг шлифовальный Sunmight B322T, Ø125мм, 8 отв., P360</t>
  </si>
  <si>
    <t>Круг шлифовальный Sunmight B322T, Ø125мм, 8 отв., P400</t>
  </si>
  <si>
    <t>Круг шлифовальный Sunmight B322T, Ø125мм, 8 отв., P500</t>
  </si>
  <si>
    <t>Круг шлифовальный Sunmight B322T, Ø125мм, 8 отв., P600</t>
  </si>
  <si>
    <t>Круг шлифовальный Sunmight B322T, Ø125мм, 8 отв., P800</t>
  </si>
  <si>
    <t xml:space="preserve">т/ф +7 (495) 665-6377                      </t>
  </si>
  <si>
    <t>АБРАЗИВНЫЕ МАТЕРИАЛЫ SEGMENT-ABRASIVE</t>
  </si>
  <si>
    <t xml:space="preserve">                Отрезной диск Orientcraft 125х0,8х22 мм</t>
  </si>
  <si>
    <t xml:space="preserve">                Отрезной диск Orientcraft 125х1,0х22 мм</t>
  </si>
  <si>
    <t xml:space="preserve">                Отрезной диск Orientcraft 125х1,2х22 мм</t>
  </si>
  <si>
    <t xml:space="preserve">                Отрезной диск Orientcraft 125х1,6х22 мм</t>
  </si>
  <si>
    <t xml:space="preserve">                Отрезной диск Orientcraft 125х2,5х22 мм</t>
  </si>
  <si>
    <t xml:space="preserve">                Отрезной диск Orientcraft 150х1,6х22 мм</t>
  </si>
  <si>
    <t xml:space="preserve">                Отрезной диск Orientcraft 180х1,6х22,23 мм</t>
  </si>
  <si>
    <t xml:space="preserve">                Отрезной диск Orientcraft 230х2,0х22 мм</t>
  </si>
  <si>
    <t xml:space="preserve">                Отрезной диск Orientcraft 230х2,5х22 мм</t>
  </si>
  <si>
    <t xml:space="preserve">                Отрезной диск Orientcraft 300х3,0х32 мм</t>
  </si>
  <si>
    <t xml:space="preserve">                Отрезной диск Orientcraft 350х3,5х25,4 мм</t>
  </si>
  <si>
    <t xml:space="preserve">                Отрезной диск Orientcraft 400х4,0х32 мм</t>
  </si>
  <si>
    <t>Отрезной круг по металлу С-Абразив, 125 х 1,6 х22,2</t>
  </si>
  <si>
    <t>Отрезной круг по металлу С-Абразив, 125 х 1,8 х22,2</t>
  </si>
  <si>
    <t>Отрезной круг по металлу С-Абразив,  125 х 2,0 х22,2</t>
  </si>
  <si>
    <t>Отрезной круг по металлу С-Абразив, 125 х 2,5 х22,2</t>
  </si>
  <si>
    <t>Отрезной круг по металлу С-Абразив, 150 х 2,5 х22,2</t>
  </si>
  <si>
    <t>Отрезной круг по металлу С-Абразив, 230 х 1,8 х22,2</t>
  </si>
  <si>
    <t>Отрезной круг по металлу С-Абразив, 230 х 2,0 х22,2</t>
  </si>
  <si>
    <t>Отрезной круг по металлу С-Абразив, 230 х 2,5 х22,2</t>
  </si>
  <si>
    <t>Отрезной круг по металлу С-Абразив, 125 х 1,2 х 22,2</t>
  </si>
  <si>
    <t xml:space="preserve">ОТРЕЗНЫЕ КРУГИ ПО МЕТАЛЛУ </t>
  </si>
  <si>
    <t>АБРАЗИВНЫЕ МАТЕРИАЛЫ SEGMENT ABRASIVE/ORIENTCRAFT</t>
  </si>
  <si>
    <t xml:space="preserve">             Отрезной диск Orientcraft +30% 125х 1 х22 мм для нержавейки</t>
  </si>
  <si>
    <t xml:space="preserve">             Отрезной диск Orientcraft +30% 125х 1.2х22 мм для нержавейки</t>
  </si>
  <si>
    <t xml:space="preserve">            Отрезной диск Orientcraft +30% 125х 1.6х22 мм для нержавейки</t>
  </si>
  <si>
    <t xml:space="preserve">            Отрезной диск Orientcraft +30% 230х 1.9х22 мм для нержавейки</t>
  </si>
  <si>
    <t>2 шт</t>
  </si>
  <si>
    <t>3 шт</t>
  </si>
  <si>
    <t>4 шт</t>
  </si>
  <si>
    <t xml:space="preserve">                                            ЗАЧИСТНОЙ КРУГ ПО МЕТАЛЛУ Orientcraft, Ø125ММ</t>
  </si>
  <si>
    <t xml:space="preserve">            Обдирочный диск Orientcraft  125x6x22 мм</t>
  </si>
  <si>
    <t xml:space="preserve">            Обдирочный диск Orientcraft  180x6x22 мм</t>
  </si>
  <si>
    <t xml:space="preserve">            Обдирочный диск Orientcraft  230x6x22 мм</t>
  </si>
  <si>
    <t xml:space="preserve"> Нетканный обдирочный круг Orientcraft 125 x 6 mm</t>
  </si>
  <si>
    <t>Круги для угловой шлифмашины лепестковые Orientcraft (оксид алюминия)</t>
  </si>
  <si>
    <t xml:space="preserve">            Тарельчатые лепестк. шлиф.круг  Orientсraft 125 х 22мм Р 24</t>
  </si>
  <si>
    <t xml:space="preserve">            Тарельчатые лепестк. шлиф.круг  Orientсraft 125 х 22мм Р 36</t>
  </si>
  <si>
    <t xml:space="preserve">            Тарельчатые лепестк. шлиф.круг  Orientсraft 125 х 22мм Р 40</t>
  </si>
  <si>
    <t xml:space="preserve">            Тарельчатые лепестк. шлиф.круг  Orientсraft 125 х 22мм Р 60</t>
  </si>
  <si>
    <t xml:space="preserve">            Тарельчатые лепестк. шлиф.круг  Orientсraft 125 х 22мм Р 80</t>
  </si>
  <si>
    <t xml:space="preserve">            Тарельчатые лепестк. шлиф.круг  Orientсraft 125 х 22мм Р100</t>
  </si>
  <si>
    <t xml:space="preserve">            Тарельчатые лепестк. шлиф.круг  Orientсraft 125 х 22мм Р120</t>
  </si>
  <si>
    <t xml:space="preserve">            Тарельчатые лепестк. шлиф.круг Orientcraft  150 х 22мм Р 80</t>
  </si>
  <si>
    <t xml:space="preserve">            Тарельчатые лепестк. шлиф.круг Orientcraft  150 х 22мм Р100</t>
  </si>
  <si>
    <t xml:space="preserve">            Тарельчатые лепестк. шлиф.круг Orientcraft  180 х 22мм Р40</t>
  </si>
  <si>
    <t xml:space="preserve">            Тарельчатые лепестк. шлиф.круг Orientcraft  180 х 22мм Р60</t>
  </si>
  <si>
    <t xml:space="preserve">            Тарельчатые лепестк. шлиф.круг Orientcraft  180 х 22мм Р80</t>
  </si>
  <si>
    <t>Круг шлифовальный BORA1, Ø150мм  Р40</t>
  </si>
  <si>
    <t>Круг шлифовальный BORA1, Ø150мм Р60</t>
  </si>
  <si>
    <t>Круг шлифовальный BORA1, Ø150мм  Р80</t>
  </si>
  <si>
    <t>Круг шлифовальный BORA1 , Ø150мм Р100</t>
  </si>
  <si>
    <t>Круг шлифовальный BORA1, Ø150мм Р120</t>
  </si>
  <si>
    <t>Круг шлифовальный DEERFOS FILM (BORA1), керамика,  Ø150 мм, 14+1отв./9 отв./6+1 отв. /без отв.</t>
  </si>
  <si>
    <t>Круг шлифовальный DEERFOS FILM (BORA1), керамика, Ø125мм, 8 отв./ без отв.</t>
  </si>
  <si>
    <t>Круг шлифовальный BORA1, Ø125мм P40</t>
  </si>
  <si>
    <t>Круг шлифовальный BORA1, Ø125мм P60</t>
  </si>
  <si>
    <t>Круг шлифовальный BORA1, Ø125мм P80</t>
  </si>
  <si>
    <t>Круг шлифовальный BORA1, Ø125мм P100</t>
  </si>
  <si>
    <t>Круг шлифовальный BORA1, Ø125мм P120</t>
  </si>
  <si>
    <t>в наличии</t>
  </si>
  <si>
    <t>Круг шлифовальный DEERFOS SA335 FILM (PLATINUM),  Ø150 мм, 14+1отв./9 отв./6+1 отв. /без отв.</t>
  </si>
  <si>
    <t>Круг шлифовальный PLATINUM, Ø150мм Р40</t>
  </si>
  <si>
    <t>Круг шлифовальный PLATINUM, Ø150мм Р60</t>
  </si>
  <si>
    <t>Круг шлифовальный PLATINUM, Ø150мм Р80</t>
  </si>
  <si>
    <t>Круг шлифовальный PLATINUM, Ø150мм Р100</t>
  </si>
  <si>
    <t>Круг шлифовальный PLATINUM, Ø150мм Р120</t>
  </si>
  <si>
    <t>Круг шлифовальный PLATINUM, Ø150мм Р180</t>
  </si>
  <si>
    <t>Круг шлифовальный PLATINUM, Ø150мм Р150</t>
  </si>
  <si>
    <t>Круг шлифовальный PLATINUM, Ø150мм Р220</t>
  </si>
  <si>
    <t>Круг шлифовальный PLATINUM, Ø150мм Р240</t>
  </si>
  <si>
    <t>Круг шлифовальный PLATINUM, Ø150мм Р280</t>
  </si>
  <si>
    <t>Круг шлифовальный PLATINUM, Ø150мм Р320</t>
  </si>
  <si>
    <t>Круг шлифовальный PLATINUM, Ø150мм Р360</t>
  </si>
  <si>
    <t>Круг шлифовальный PLATINUM, Ø150мм Р400</t>
  </si>
  <si>
    <t>Круг шлифовальный PLATINUM, Ø150мм Р500</t>
  </si>
  <si>
    <t>Круг шлифовальный PLATINUM, Ø150мм Р600</t>
  </si>
  <si>
    <t>Круг шлифовальный PLATINUM, Ø150мм Р800</t>
  </si>
  <si>
    <t>Круг шлифовальный PLATINUM, Ø150мм Р1000</t>
  </si>
  <si>
    <t>Круг шлифовальный PLATINUM, Ø150мм Р1200</t>
  </si>
  <si>
    <t>Круг шлифовальный PLATINUM, Ø150мм Р1500</t>
  </si>
  <si>
    <t>Круг шлифовальный PLATINUM, Ø150мм Р2000</t>
  </si>
  <si>
    <t>Круг шлифовальный DEERFOS SA335 FILM (PLATINUM), Ø125мм, 8 отв./ без отв.</t>
  </si>
  <si>
    <t xml:space="preserve">SA335 - Материал высочайшего качества с повышенной износостойкостью на основе синтетической плёнки FILM PLATINUM  для шлифования композитов, наполнителей, лакокрасочных материалов, мягких пород древесины, мдф и шпона. Отлично подходит для шлифования кромок, углов и контурных поверхностей. </t>
  </si>
  <si>
    <t>Круг шлифовальный PLATINUM, Ø225мм, 8+1 отв. P600</t>
  </si>
  <si>
    <t>Круг шлифовальный PLATINUM, Ø225мм, 8+1 отв. P800</t>
  </si>
  <si>
    <t>Круг шлифовальный PLATINUM, Ø225мм, 8+1 отв. P1000</t>
  </si>
  <si>
    <t>Круг шлифовальный PLATINUM, Ø225мм, 8+1 отв. P1200</t>
  </si>
  <si>
    <t>Круг шлифовальный PLATINUM, Ø225мм, 8+1 отв. P1500</t>
  </si>
  <si>
    <t>Круг шлифовальный PLATINUM, Ø225мм, 8+1 отв. P2000</t>
  </si>
  <si>
    <t>SA350 - материал высочайшего качества с повышенной износостойкостью на основе синтетической плёнки FILM. Предназначен  для шлифования твердых пород древисины, также подходит для финишного шлифования композитов, наполнителей, лакокрасочных материалов. Отлично подходит для шлифования кромок, углов и контурных поверхностей.</t>
  </si>
  <si>
    <t>Круг шлифовальный DEERFOS SA350 FILM GREEN, Ø150мм, 14+1 отв./9 отв./6+1 отв. /без отв.</t>
  </si>
  <si>
    <t>Круг шлифовальный DEERFOS SA350 FILM GREEN, Ø125мм, 8 отв./ без отв.</t>
  </si>
  <si>
    <t>Круг шлифовальный GREEN, Ø150мм, Р40</t>
  </si>
  <si>
    <t>Круг шлифовальный GREEN, Ø150мм, Р80</t>
  </si>
  <si>
    <t>Круг шлифовальный GREEN, Ø150мм, Р60</t>
  </si>
  <si>
    <t>Круг шлифовальный GREEN, Ø150мм, Р100</t>
  </si>
  <si>
    <t>Круг шлифовальный GREEN, Ø150мм, Р120</t>
  </si>
  <si>
    <t>Круг шлифовальный GREEN, Ø150мм, Р150</t>
  </si>
  <si>
    <t>Круг шлифовальный GREEN, Ø150мм, Р180</t>
  </si>
  <si>
    <t>Круг шлифовальный GREEN, Ø150мм, Р220</t>
  </si>
  <si>
    <t>Круг шлифовальный GREEN, Ø150мм, Р240</t>
  </si>
  <si>
    <t>Круг шлифовальный GREEN, Ø150мм, Р280</t>
  </si>
  <si>
    <t>Круг шлифовальный GREEN, Ø125мм, Р40</t>
  </si>
  <si>
    <t>Круг шлифовальный GREEN, Ø125мм, Р60</t>
  </si>
  <si>
    <t>Круг шлифовальный GREEN, Ø125мм, Р80</t>
  </si>
  <si>
    <t>Круг шлифовальный GREEN, Ø125мм, Р100</t>
  </si>
  <si>
    <t>Круг шлифовальный GREEN, Ø125мм, Р120</t>
  </si>
  <si>
    <t>Круг шлифовальный GREEN, Ø125мм, Р150</t>
  </si>
  <si>
    <t>Круг шлифовальный GREEN, Ø125мм, Р180</t>
  </si>
  <si>
    <t>Круг шлифовальный GREEN, Ø125мм, P220</t>
  </si>
  <si>
    <t>Круг шлифовальный GREEN, Ø125мм, Р240</t>
  </si>
  <si>
    <t>Круг шлифовальный GREEN, Ø125мм, Р320</t>
  </si>
  <si>
    <t>Круг шлифовальный GREEN, Ø125мм, Р360</t>
  </si>
  <si>
    <t>Круг шлифовальный GREEN, Ø125мм, Р400</t>
  </si>
  <si>
    <t>Круг шлифовальный GREEN, Ø125мм, Р500</t>
  </si>
  <si>
    <t>Круг шлифовальный GREEN, Ø125мм, Р600</t>
  </si>
  <si>
    <t>Круг шлифовальный GREEN, Ø125мм, Р800</t>
  </si>
  <si>
    <t>Круг шлифовальный GREEN, Ø125мм, Р1000</t>
  </si>
  <si>
    <t>Круг шлифовальный GREEN, Ø125мм, Р1200</t>
  </si>
  <si>
    <t>Круг шлифовальный GREEN, Ø125мм, Р1500</t>
  </si>
  <si>
    <t>Круг шлифовальный GREEN, Ø125мм, Р2000</t>
  </si>
  <si>
    <t>Круг шлифовальный GREEN, Ø150мм, Р320</t>
  </si>
  <si>
    <t>Круг шлифовальный GREEN, Ø150мм, Р400</t>
  </si>
  <si>
    <t>Круг шлифовальный GREEN, Ø150мм, Р500</t>
  </si>
  <si>
    <t>Круг шлифовальный GREEN, Ø150мм, Р600</t>
  </si>
  <si>
    <t>Круг шлифовальный GREEN, Ø150мм, Р800</t>
  </si>
  <si>
    <t>Круг шлифовальный GREEN, Ø150мм, Р1000</t>
  </si>
  <si>
    <t>Круг шлифовальный GREEN, Ø150мм, Р1200</t>
  </si>
  <si>
    <t>Круг шлифовальный GREEN, Ø150мм, Р1500</t>
  </si>
  <si>
    <t>Круг шлифовальный GREEN, Ø150мм, Р2000</t>
  </si>
  <si>
    <t>Круг шлифовальный GREEN, Ø125мм, Р280</t>
  </si>
  <si>
    <t>Круг шлифовальный GREEN, Ø150мм, Р360</t>
  </si>
  <si>
    <t>под заказ</t>
  </si>
  <si>
    <t>Круг шлифовальный DEERFOS SA350 FILM GREEN, Ø225мм, 8+1 отверстий</t>
  </si>
  <si>
    <t>Круг шлифовальный GREEN, Ø225мм, Р40</t>
  </si>
  <si>
    <t>Круг шлифовальный GREEN, Ø225мм, Р60</t>
  </si>
  <si>
    <t>Круг шлифовальный GREEN, Ø225мм, Р80</t>
  </si>
  <si>
    <t>Круг шлифовальный GREEN, Ø225мм, Р100</t>
  </si>
  <si>
    <t>Круг шлифовальный GREEN, Ø225мм, Р120</t>
  </si>
  <si>
    <t>Круг шлифовальный GREEN, Ø225мм, Р180</t>
  </si>
  <si>
    <t>Круг шлифовальный GREEN, Ø225мм, Р220</t>
  </si>
  <si>
    <t>Круг шлифовальный GREEN, Ø225мм, Р240</t>
  </si>
  <si>
    <t>Круг шлифовальный GREEN, Ø225мм, Р280</t>
  </si>
  <si>
    <t>Круг шлифовальный GREEN, Ø225мм, Р320</t>
  </si>
  <si>
    <t>Круг шлифовальный GREEN, Ø225мм, Р360</t>
  </si>
  <si>
    <t>Круг шлифовальный GREEN, Ø225мм, Р400</t>
  </si>
  <si>
    <t>Круг шлифовальный GREEN, Ø225мм, Р150</t>
  </si>
  <si>
    <t>Круг шлифовальный GREEN, Ø225мм, Р500</t>
  </si>
  <si>
    <t>Круг шлифовальный GREEN, Ø225мм, Р600</t>
  </si>
  <si>
    <t>Круг шлифовальный GREEN, Ø225мм, Р800</t>
  </si>
  <si>
    <t>Круг шлифовальный GREEN, Ø225мм, Р1000</t>
  </si>
  <si>
    <t>Круг шлифовальный GREEN, Ø225мм, Р1200</t>
  </si>
  <si>
    <t>Круг шлифовальный GREEN, Ø225мм, Р1500</t>
  </si>
  <si>
    <t>Круг шлифовальный GREEN, Ø225мм, Р2000</t>
  </si>
  <si>
    <t>АБРАЗИВНЫЕ МАТЕРИАЛЫ TYROLIT</t>
  </si>
  <si>
    <t>Губка шлифовальная односторонняя SM P40</t>
  </si>
  <si>
    <t>Губка шлифовальная двухсторонняя SM Р40</t>
  </si>
  <si>
    <t>Губка шлифовальная четырехсторонняя SM Р40</t>
  </si>
  <si>
    <t>Губка шлифовальная комбинированная SM Р40</t>
  </si>
  <si>
    <t>Вулканизированный фибродиск Tyrolit ZA-P48 V Ø180мм Р40</t>
  </si>
  <si>
    <t>ОПИСАНИЕ</t>
  </si>
  <si>
    <t xml:space="preserve">Абразивные полосы  DEERFOS CA331 70мм*420мм 14 отверстий </t>
  </si>
  <si>
    <t>Абразивные полосы  DEERFOS CA331 70мм*420мм без пылеотвода</t>
  </si>
  <si>
    <t xml:space="preserve"> CA331 GOLD – Высококачественный абразивный материал на бумажной основе для шлифования искусственного камня, МДФ, металлов, лакокрасочных материалов, древесины. Благодаря дополнительному активному слою поверх абразива он обладает долгим сроком службы. </t>
  </si>
  <si>
    <t>Абразивные полосы  DEERFOS  CA331 81мм*133мм 8 отверстий</t>
  </si>
  <si>
    <t>Абразивные полосы  DEERFOS SA-350 81мм*133мм 8 отверстий</t>
  </si>
  <si>
    <t>Абразивные полосы  DEERFOS SA-350 70мм*420мм без пылеотвода</t>
  </si>
  <si>
    <t xml:space="preserve">Абразивные полосы  DEERFOS SA-350 70мм*420мм 14 отверстий </t>
  </si>
  <si>
    <t>Абразивная полоса SA-350 70мм х 420мм 14 отв. Р 60</t>
  </si>
  <si>
    <t>Абразивная полоса SA-350 70мм х 420мм 14 отв. Р 80</t>
  </si>
  <si>
    <t>Абразивная полоса SA-350 70мм х 420мм 14 отв. Р100</t>
  </si>
  <si>
    <t>Абразивная полоса SA-350 70мм х 420мм 14 отв. Р120</t>
  </si>
  <si>
    <t>Абразивная полоса SA-350 70мм х 420мм 14 отв. Р150</t>
  </si>
  <si>
    <t>Абразивная полоса SA-350 70мм х 420мм 14 отв. Р180</t>
  </si>
  <si>
    <t>Абразивная полоса SA-350 70мм х 420мм 14 отв. Р220</t>
  </si>
  <si>
    <t>Абразивная полоса SA-350 70мм х 420мм 14 отв. Р240</t>
  </si>
  <si>
    <t>Абразивная полоса SA-350 70мм х 420мм 14 отв. Р280</t>
  </si>
  <si>
    <t>Абразивная полоса SA-350 70мм х 420мм 14 отв. Р320</t>
  </si>
  <si>
    <t>Абразивная полоса SA-350 70мм х 420мм 14 отв. Р360</t>
  </si>
  <si>
    <t xml:space="preserve">Абразивная полоса SA-350 70мм х 420мм 14 отв. Р400 </t>
  </si>
  <si>
    <t>Абразивная полоса SA-350 70мм х 420мм 14 отв. Р500</t>
  </si>
  <si>
    <t>Абразивная полоса SA-350 70мм х 420мм 14 отв. Р600</t>
  </si>
  <si>
    <t>Абразивная полоса SA-350 70мм х 420мм 14 отв. Р800</t>
  </si>
  <si>
    <t>Абразивная полоса SA-350 70мм х 420мм 14 отв. Р1000</t>
  </si>
  <si>
    <t>Абразивная полоса SA-350 70мм х 420мм 14 отв. Р1200</t>
  </si>
  <si>
    <t>Абразивная полоса SA-350 70мм х 420мм 14 отв. Р1500</t>
  </si>
  <si>
    <t>Абразивная полоса SA-350 70мм х 420мм 14 отв. Р2000</t>
  </si>
  <si>
    <t>Абразивная полоса SA-350 70мм х 420мм б/о  Р 60</t>
  </si>
  <si>
    <t>Абразивная полоса SA-350 70мм х 420мм б/о  Р 80</t>
  </si>
  <si>
    <t>Абразивная полоса SA-350 70мм х 420мм б/о  Р100</t>
  </si>
  <si>
    <t>Абразивная полоса SA-350 70мм х 420мм б/о  Р120</t>
  </si>
  <si>
    <t xml:space="preserve">Абразивная полоса SA-350 70мм х 420мм б/о  Р150 </t>
  </si>
  <si>
    <t xml:space="preserve">Абразивная полоса SA-350 70мм х 420мм б/о  Р180 </t>
  </si>
  <si>
    <t>Абразивная полоса SA-350 70мм х 420мм б/о  Р220</t>
  </si>
  <si>
    <t xml:space="preserve">Абразивная полоса SA-350 70мм х 420мм б/о  Р240 </t>
  </si>
  <si>
    <t xml:space="preserve">Абразивная полоса SA-350 70мм х 420мм б/о  Р280 </t>
  </si>
  <si>
    <t xml:space="preserve">Абразивная полоса SA-350 70мм х 420мм б/о  Р320 </t>
  </si>
  <si>
    <t>Абразивная полоса SA-350 70мм х 420мм б/о  Р360</t>
  </si>
  <si>
    <t xml:space="preserve">Абразивная полоса SA-350 70мм х 420мм б/о  Р400 </t>
  </si>
  <si>
    <t xml:space="preserve">Абразивная полоса SA-350 70мм х 420мм б/о  Р500 </t>
  </si>
  <si>
    <t xml:space="preserve">Абразивная полоса SA-350 70мм х 420мм б/о  Р600 </t>
  </si>
  <si>
    <t>Абразивная полоса SA-350 70мм х 420мм б/о  Р800</t>
  </si>
  <si>
    <t>Абразивная полоса SA-350 70мм х 420мм б/о  Р1000</t>
  </si>
  <si>
    <t>Абразивная полоса SA-350 70мм х 420мм б/о  Р1200</t>
  </si>
  <si>
    <t>Абразивная полоса SA-350 70мм х 420мм б/о  Р1500</t>
  </si>
  <si>
    <t>Абразивная полоса SA-350 70мм х 420мм б/о  Р2000</t>
  </si>
  <si>
    <t>Абразивная полоса SA-350 81мм х 133мм 8 отв. P60</t>
  </si>
  <si>
    <t>Абразивная полоса SA-350 81мм х 133мм 8 отв. P80</t>
  </si>
  <si>
    <t>Абразивная полоса SA-350 81мм х 133мм 8 отв. P100</t>
  </si>
  <si>
    <t>Абразивная полоса SA-350 81мм х 133мм 8 отв. P120</t>
  </si>
  <si>
    <t>Абразивная полоса SA-350 81мм х 133мм 8 отв. P150</t>
  </si>
  <si>
    <t>Абразивная полоса SA-350 81мм х 133мм 8 отв. P180</t>
  </si>
  <si>
    <t>Абразивная полоса SA-350 81мм х 133мм 8 отв. P220</t>
  </si>
  <si>
    <t>Абразивная полоса SA-350 81мм х 133мм 8 отв. P240</t>
  </si>
  <si>
    <t>Абразивная полоса SA-350 81мм х 133мм 8 отв. P280</t>
  </si>
  <si>
    <t>Абразивная полоса SA-350 81мм х 133мм 8 отв. P320</t>
  </si>
  <si>
    <t>Абразивная полоса SA-350 81мм х 133мм 8 отв. P360</t>
  </si>
  <si>
    <t>Абразивная полоса SA-350 81мм х 133мм 8 отв. P400</t>
  </si>
  <si>
    <t>Абразивная полоса SA-350 81мм х 133мм 8 отв. P500</t>
  </si>
  <si>
    <t>Абразивная полоса SA-350 81мм х 133мм 8 отв. P600</t>
  </si>
  <si>
    <t>Абразивная полоса SA-350 81мм х 133мм 8 отв. P800</t>
  </si>
  <si>
    <t>Абразивная полоса SA-350 81мм х 133мм 8 отв. P1000</t>
  </si>
  <si>
    <t>Абразивная полоса SA-350 81мм х 133мм 8 отв. P1200</t>
  </si>
  <si>
    <t>Абразивная полоса CA33 170мм х 420мм 14 отв. Р 60</t>
  </si>
  <si>
    <t>Абразивная полоса CA331 70мм х 420мм 14 отв. Р 80</t>
  </si>
  <si>
    <t>Абразивная полоса CA331 70мм х 420мм 14 отв. Р120</t>
  </si>
  <si>
    <t>Абразивная полоса CA331 70мм х 420мм 14 отв. Р180</t>
  </si>
  <si>
    <t>Абразивная полоса CA331 70мм х 420мм 14 отв. Р240</t>
  </si>
  <si>
    <t>Абразивная полоса CA331 70мм х 420мм 14 отв. Р280</t>
  </si>
  <si>
    <t>Абразивная полоса CA331 70мм х 420мм 14 отв. Р320</t>
  </si>
  <si>
    <t xml:space="preserve">Абразивная полоса CA331 70мм х 420мм 14 отв. Р400 </t>
  </si>
  <si>
    <t>Абразивная полоса CA331 70мм х 420мм 14 отв. Р500</t>
  </si>
  <si>
    <t>Абразивная полоса CA331 70мм х 420мм 14 отв. Р600</t>
  </si>
  <si>
    <t>Абразивная полоса CA331 70мм х 420мм 14 отв. Р800</t>
  </si>
  <si>
    <t>Абразивная полоса CA331 70мм х 420мм б/о  Р 60</t>
  </si>
  <si>
    <t>Абразивная полоса CA331 70мм х 420мм б/о  Р 80</t>
  </si>
  <si>
    <t>Абразивная полоса CA331 70мм х 420мм б/о  Р120</t>
  </si>
  <si>
    <t xml:space="preserve">Абразивная полоса CA331 70мм х 420мм б/о  Р180 </t>
  </si>
  <si>
    <t xml:space="preserve">Абразивная полоса CA331 70мм х 420мм б/о  Р240 </t>
  </si>
  <si>
    <t xml:space="preserve">Абразивная полоса CA331 70мм х 420мм б/о  Р280 </t>
  </si>
  <si>
    <t xml:space="preserve">Абразивная полоса CA331 70мм х 420мм б/о  Р320 </t>
  </si>
  <si>
    <t xml:space="preserve">Абразивная полоса CA331 70мм х 420мм б/о  Р400 </t>
  </si>
  <si>
    <t xml:space="preserve">Абразивная полоса CA331 70мм х 420мм б/о  Р500 </t>
  </si>
  <si>
    <t xml:space="preserve">Абразивная полоса CA331 70мм х 420мм б/о  Р600 </t>
  </si>
  <si>
    <t>Абразивная полоса CA331 70мм х 420мм б/о  Р800</t>
  </si>
  <si>
    <t>Абразивная полоса CA331  81мм х 133мм 8 отв. P60</t>
  </si>
  <si>
    <t>Абразивная полоса CA331  81мм х 133мм 8 отв. P80</t>
  </si>
  <si>
    <t>Абразивная полоса CA331  81мм х 133мм 8 отв. P120</t>
  </si>
  <si>
    <t>Абразивная полоса CA331  81мм х 133мм 8 отв. P180</t>
  </si>
  <si>
    <t>Абразивная полоса CA331  81мм х 133мм 8 отв. P240</t>
  </si>
  <si>
    <t>Абразивная полоса CA331  81мм х 133мм 8 отв. P280</t>
  </si>
  <si>
    <t>Абразивная полоса CA331  81мм х 133мм 8 отв. P320</t>
  </si>
  <si>
    <t>Абразивная полоса CA331  81мм х 133мм 8 отв. P400</t>
  </si>
  <si>
    <t>Абразивная полоса CA331  81мм х 133мм 8 отв. P500</t>
  </si>
  <si>
    <t>Абразивная полоса CA331  81мм х 133мм 8 отв. P600</t>
  </si>
  <si>
    <t>Абразивная полоса CA331  81мм х 133мм 8 отв. P800</t>
  </si>
  <si>
    <t>Круги для угловой шлифмашины 115 прямой,   P40</t>
  </si>
  <si>
    <t>Круги для угловой шлифмашины 115 прямой   P60</t>
  </si>
  <si>
    <t>Круги для угловой шлифмашины 115 прямой   P80</t>
  </si>
  <si>
    <t>Круги для угловой шлифмашины 178 прямой,   P40</t>
  </si>
  <si>
    <t>Круги для угловой шлифмашины 178 прямой   P60</t>
  </si>
  <si>
    <t>Круги для угловой шлифмашины 178 прямой   P80</t>
  </si>
  <si>
    <t>Круги для угловой шлифмашины 178 прямой   P120</t>
  </si>
  <si>
    <t>Круги для угловой шлифмашины 178 конический   P80</t>
  </si>
  <si>
    <t>Круги для угловой шлифмашины 178 конический   P120</t>
  </si>
  <si>
    <t>Круги для угловой шлифмашины 100х16 конический   P40</t>
  </si>
  <si>
    <t>Круги для угловой шлифмашины 100х16 конический   P60</t>
  </si>
  <si>
    <t>Круги для угловой шлифмашины 100х16 конический   P80</t>
  </si>
  <si>
    <t>Круги для угловой шлифмашины 100х16 прямой   P40</t>
  </si>
  <si>
    <t>Круги для угловой шлифмашины 100х16 прямой   P60</t>
  </si>
  <si>
    <t>Круги для угловой шлифмашины 100х16 прямой   P80</t>
  </si>
  <si>
    <t>Веерный шлифовальный круг 125x20    P80</t>
  </si>
  <si>
    <t>Веерный шлифовальный круг 125x20    P120</t>
  </si>
  <si>
    <t>ОБДИРОЧНЫЙ ШЛИФОВАЛЬНЫЙ КРУГ 2в1 для СТАЛИ и ВЫСОКОКАЧЕСТВЕННОЙ СТАЛИ TYROLIT</t>
  </si>
  <si>
    <t>Отрезной круг 115х1,0х22.23</t>
  </si>
  <si>
    <t>Отрезной круг 115х1,3х22,23</t>
  </si>
  <si>
    <t>Отрезной круг 115х1,6х22,23</t>
  </si>
  <si>
    <t>Отрезной круг 115х2,0х22,23</t>
  </si>
  <si>
    <t>Отрезной круг 125х1,0х22,23</t>
  </si>
  <si>
    <t>Отрезной круг 125х1,3х22,23</t>
  </si>
  <si>
    <t>Отрезной круг 125х1,6х22,23</t>
  </si>
  <si>
    <t>Отрезной круг 125х2,0х22,23</t>
  </si>
  <si>
    <t>Отрезной круг 115х2,5х22,23</t>
  </si>
  <si>
    <t>Отрезной круг 125х2,5х22,23</t>
  </si>
  <si>
    <t>Отрезной круг 150х1,3х22,23</t>
  </si>
  <si>
    <t>Отрезной круг 150х1,6х22,23</t>
  </si>
  <si>
    <t>Отрезной круг 178х1,6х22,23</t>
  </si>
  <si>
    <t>ОТРЕЗНЫЕ КРУГИ для ВЫСОКОКАЧЕСТВЕННОЙ СТАЛИ</t>
  </si>
  <si>
    <t>ОТРЕЗНЫЕ КРУГИ для ЧУГУНА</t>
  </si>
  <si>
    <t>ОБДИРОЧНЫЙ ДИСК CNS 125 mm x22,2 GR КАРБИД КРЕМНИЯ</t>
  </si>
  <si>
    <t>ОБДИРОЧНЫЙ ДИСК CNS 125 mm x22,2 GR ОКСИД АЛЮМИНИЯ</t>
  </si>
  <si>
    <t>Абразивное полотно "скотч брайт"</t>
  </si>
  <si>
    <t>АБРАЗИВНЫЕ МАТЕРИАЛЫ Tyrolit</t>
  </si>
  <si>
    <t>Быстросменный диск DCR R Z HP (50 mm) цирконий</t>
  </si>
  <si>
    <t xml:space="preserve">Тарелка для быстросменных дисков DCR R (50 mm) </t>
  </si>
  <si>
    <t>Быстросменный диск нетканый DCR R (50 mm)</t>
  </si>
  <si>
    <t>Быстросменный диск DCR R (50 mm) из STRIP-IT</t>
  </si>
  <si>
    <t>Quick change 50xR SDCR - Красный</t>
  </si>
  <si>
    <t>Круги PRE-POLISH (предварительная полировка)</t>
  </si>
  <si>
    <t>115х22,23 2С COARSE</t>
  </si>
  <si>
    <t>115х22,23 3С COARSE</t>
  </si>
  <si>
    <t>115х22,23 6C COARSE</t>
  </si>
  <si>
    <t>125х22,23 2С COARSE</t>
  </si>
  <si>
    <t>125х22,23 3С COARSE</t>
  </si>
  <si>
    <t>125х22,23 6C COARSE</t>
  </si>
  <si>
    <t>Круги спирально скрученные из нетканного материала</t>
  </si>
  <si>
    <t>SCM Круги SCRIM BACK (SB)</t>
  </si>
  <si>
    <t>Круг шлифовальный DEERFOS CA331 GOLD, Ø150мм, 14+1 отв./9 отв./6+1 отв. /без отв.</t>
  </si>
  <si>
    <t>Круг шлифовальный DEERFOS CA331 GOLD, Ø125мм,8 отв./ без отв.</t>
  </si>
  <si>
    <t>Круг шлифовальный SUNMIGHT B322T, Ø125мм, 125мм,8 отв./ без отв.</t>
  </si>
  <si>
    <t>Круг шлифовальный SUNMIGHT B322T, Ø150мм, 14+1 отв./9 отв./6+1 отв. /без отв.</t>
  </si>
  <si>
    <t>АБРАЗИВНЫЕ МАТЕРИАЛЫ S-Abrasive</t>
  </si>
  <si>
    <t>губка абразивная для сухого и влажного шлифования. Незаменима при шлифовке плоских и профильных деталей. Подходит для всех типов поверхностей. Выполнена из высококачественного вспененного полиуретана, покрытого пленкой с абразивным зерном.</t>
  </si>
  <si>
    <t>Губка шлифовальная двухсторонняя SA (120x98x13мм)</t>
  </si>
  <si>
    <t>Губка шлифовальная четырехсторонняя SA (98x69x26мм)</t>
  </si>
  <si>
    <t>Губка шлифовальная комбинированная SA (110ммх85ммх25мм)</t>
  </si>
  <si>
    <t>Губка шлифовальная двухсторонняя SM Р36</t>
  </si>
  <si>
    <t>Губка шлифовальная четырехсторонняя SM Р36</t>
  </si>
  <si>
    <t>Губка шлифовальная комбинированная SM Р36</t>
  </si>
  <si>
    <t>Шлифовальные ленты и ролики на бумажной основе для металла</t>
  </si>
  <si>
    <t>Круг шлифовальный С-Абразив на полиуретане, Ø150мм, 15 отверстий</t>
  </si>
  <si>
    <t>Круг шлифовальный С-Абразив на полиуретане, Ø150мм, 15 отверстий P60</t>
  </si>
  <si>
    <t>Круг шлифовальный С-Абразив на полиуретане, Ø150мм, 15 отверстий P180</t>
  </si>
  <si>
    <t>Круг шлифовальный сетчатый Alenet, Ø125мм, P40</t>
  </si>
  <si>
    <t>Круг шлифовальный сетчатый Alenet, Ø125мм, P60</t>
  </si>
  <si>
    <t>Круг шлифовальный сетчатый Alenet, Ø150мм, P40</t>
  </si>
  <si>
    <t>Круг шлифовальный сетчатый Alenet, Ø150мм, P60</t>
  </si>
  <si>
    <t>Круг шлифовальный сетчатый Ultranet, Ø125мм, P40</t>
  </si>
  <si>
    <t>Круг шлифовальный сетчатый Ultranet, Ø125мм, P60</t>
  </si>
  <si>
    <t>Круг шлифовальный сетчатый Ultranet, Ø150мм, P60</t>
  </si>
  <si>
    <t>Круг шлифовальный сетчатый Ultranet, Ø150мм, P40</t>
  </si>
  <si>
    <t>Абразивная полоса  FILM PLATINUM 70мм х 420мм 14 отв. Р 40</t>
  </si>
  <si>
    <t>Абразивная полоса  FILM PLATINUM 70мм х 420мм б/о  Р 40</t>
  </si>
  <si>
    <t>Абразивная полоса CA33 170мм х 420мм 14 отв. Р 40</t>
  </si>
  <si>
    <t>Абразивная полоса CA331 70мм х 420мм б/о  Р 40</t>
  </si>
  <si>
    <t>Абразивная полоса CA331  81мм х 133мм 8 отв. P40</t>
  </si>
  <si>
    <t>Абразивная полоса SA-350 70мм х 420мм 14 отв. Р 40</t>
  </si>
  <si>
    <t>Абразивная полоса SA-350 70мм х 420мм б/о  Р 40</t>
  </si>
  <si>
    <t>Абразивная полоса SA-350 81мм х 133мм 8 отв. P40</t>
  </si>
  <si>
    <t>Абразивная полоса CA331 70мм х 420мм 14 отв. Р100</t>
  </si>
  <si>
    <t>Абразивная полоса CA331 70мм х 420мм б/о  Р 100</t>
  </si>
  <si>
    <t>Абразивная полоса CA331  81мм х 133мм 8 отв. P100</t>
  </si>
  <si>
    <t>наличие на складе</t>
  </si>
  <si>
    <t>срок</t>
  </si>
  <si>
    <t>состояние</t>
  </si>
  <si>
    <t>1-3 дня</t>
  </si>
  <si>
    <t>3-4 недели</t>
  </si>
  <si>
    <t>ZA-P45 - Предназначен для шлифования твердых пород древисины, фанеры, паркета и 
всех видов напольных покрытий, заготовок высокого качества. Связка – смола, 
основа – бумага плотность F, полуоткрытая насыпка зерна. Тип зерна: цирконат 
алюминия.</t>
  </si>
  <si>
    <t xml:space="preserve">C-P65 - Предназначен для шлифования твердых пород древисины, фанеры, паркета и 
всех видов напольных покрытий, МДФ, ДСП, ЛДСП, заготовок высокого 
качества, для реставрационных работ. Связка – смола, основа – бумага 
плотность E, полуоткрытая насыпка зерна. Тип зерна: карбид кремния. </t>
  </si>
  <si>
    <t>Круг шлифовальный Tyrolit ZA-P45  Ø150мм/без отверстий Р24</t>
  </si>
  <si>
    <t>Круг шлифовальный Tyrolit ZA-P45  Ø150мм/без отверстий Р40</t>
  </si>
  <si>
    <t>Круг шлифовальный Tyrolit ZA-P45  Ø150мм/без отверстий Р60</t>
  </si>
  <si>
    <t>Круг шлифовальный Tyrolit ZA-P45  Ø150мм/без отверстий Р80</t>
  </si>
  <si>
    <t>Круг шлифовальный Tyrolit ZA-P45  Ø150мм/без отверстий Р100</t>
  </si>
  <si>
    <t>Круг шлифовальный Tyrolit ZA-P45  Ø200мм/без отверстий Р24</t>
  </si>
  <si>
    <t>Круг шлифовальный Tyrolit ZA-P45  Ø200мм/без отверстий Р40</t>
  </si>
  <si>
    <t>Круг шлифовальный Tyrolit ZA-P45  Ø200мм/без отверстий Р60</t>
  </si>
  <si>
    <t>Круг шлифовальный Tyrolit ZA-P45  Ø200мм/без отверстий Р80</t>
  </si>
  <si>
    <t>Круг шлифовальный Tyrolit ZA-P45  Ø200мм/без отверстий Р100</t>
  </si>
  <si>
    <t>Круг шлифовальный Tyrolit С-P65  Ø150мм/без отверстий, Р40</t>
  </si>
  <si>
    <t>Круг шлифовальный Tyrolit С-P65  Ø150мм/без отверстий, Р60</t>
  </si>
  <si>
    <t>Круг шлифовальный Tyrolit С-P65  Ø150мм/без отверстий, Р80</t>
  </si>
  <si>
    <t>Круг шлифовальный Tyrolit С-P65  Ø150мм/без отверстий, Р100</t>
  </si>
  <si>
    <t>Круг шлифовальный Tyrolit С-P65  Ø150мм/без отверстий, Р120</t>
  </si>
  <si>
    <t>Круг шлифовальный Tyrolit С-P65  Ø200мм/без отверстий, Р40</t>
  </si>
  <si>
    <t>Круг шлифовальный Tyrolit С-P65  Ø200мм/без отверстий, Р60</t>
  </si>
  <si>
    <t>Круг шлифовальный Tyrolit С-P65  Ø200мм/без отверстий, Р80</t>
  </si>
  <si>
    <t>Круг шлифовальный Tyrolit С-P65  Ø200мм/без отверстий, Р100</t>
  </si>
  <si>
    <t>Круг шлифовальный Tyrolit С-P65  Ø200мм/без отверстий, Р120</t>
  </si>
  <si>
    <t xml:space="preserve">Вулканизированный фибродиск Tyrolit ZA-P43/Р48 V, цирконат Ø115мм </t>
  </si>
  <si>
    <t xml:space="preserve">Вулканизированный фибродиск Tyrolit ZA-P43/Р48 V, цирконат Ø125мм </t>
  </si>
  <si>
    <t xml:space="preserve">Вулканизированный фибродиск Tyrolit ZA-P43/Р48 V, цирконат Ø180мм </t>
  </si>
  <si>
    <t>Вулканизированный фибродиск Tyrolit A-B02 V, оксид алюминия  Ø115</t>
  </si>
  <si>
    <t>Вулканизированный фибродиск Tyrolit A-B02 V, оксид алюминия  Ø180</t>
  </si>
  <si>
    <t>Вулканизированный фибродиск Tyrolit A-B02 V, оксид алюминия  Ø125</t>
  </si>
  <si>
    <t xml:space="preserve"> SA-350 - предназначен для шлифования твердых пород древисины, заготовок 
высокого качества: МДФ, ДСП, мебельные фасады, мебельные шиты, всех 
видов напольный покрытий, лакокрасочных покрытий, Связка – смола, основа 
– пленка FILM, закрытая насыпка зерна. Круг имеет специальное стеаратное 
покрытие, которое предотвращает забивание абразивного слоя (засаливание). 
Тип зерна: премиальный оксид алюминия</t>
  </si>
  <si>
    <t>АБРАЗИВНЫЕ МАТЕРИАЛЫ Orientcraft</t>
  </si>
  <si>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Ø178</t>
    </r>
  </si>
  <si>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Ø100</t>
    </r>
  </si>
  <si>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Ø115</t>
    </r>
  </si>
  <si>
    <r>
      <t xml:space="preserve">Веерный шлифовальный круг для </t>
    </r>
    <r>
      <rPr>
        <b/>
        <sz val="12"/>
        <color rgb="FF0070C0"/>
        <rFont val="Arial"/>
        <family val="2"/>
        <charset val="204"/>
      </rPr>
      <t>нержавеющей</t>
    </r>
    <r>
      <rPr>
        <b/>
        <sz val="11"/>
        <color rgb="FF0070C0"/>
        <rFont val="Arial"/>
        <family val="2"/>
      </rPr>
      <t xml:space="preserve"> стали (КЕРАМИКА) Ø125</t>
    </r>
  </si>
  <si>
    <r>
      <t xml:space="preserve">Веерный шлифовальный круг для </t>
    </r>
    <r>
      <rPr>
        <b/>
        <sz val="12"/>
        <color rgb="FF0070C0"/>
        <rFont val="Arial"/>
        <family val="2"/>
        <charset val="204"/>
      </rPr>
      <t>цветной</t>
    </r>
    <r>
      <rPr>
        <b/>
        <sz val="11"/>
        <color rgb="FF0070C0"/>
        <rFont val="Arial"/>
        <family val="2"/>
      </rPr>
      <t xml:space="preserve"> стали (КЕРАМИКА) Ø178</t>
    </r>
  </si>
  <si>
    <r>
      <t xml:space="preserve">Веерный шлифовальный круг для </t>
    </r>
    <r>
      <rPr>
        <b/>
        <sz val="12"/>
        <color rgb="FF0070C0"/>
        <rFont val="Arial"/>
        <family val="2"/>
        <charset val="204"/>
      </rPr>
      <t>цветной</t>
    </r>
    <r>
      <rPr>
        <b/>
        <sz val="11"/>
        <color rgb="FF0070C0"/>
        <rFont val="Arial"/>
        <family val="2"/>
      </rPr>
      <t xml:space="preserve"> стали (КЕРАМИКА) Ø125</t>
    </r>
  </si>
  <si>
    <r>
      <t xml:space="preserve">Веерный шлифовальный круг для </t>
    </r>
    <r>
      <rPr>
        <b/>
        <sz val="12"/>
        <color rgb="FF0070C0"/>
        <rFont val="Arial"/>
        <family val="2"/>
        <charset val="204"/>
      </rPr>
      <t>цветной</t>
    </r>
    <r>
      <rPr>
        <b/>
        <sz val="11"/>
        <color rgb="FF0070C0"/>
        <rFont val="Arial"/>
        <family val="2"/>
      </rPr>
      <t xml:space="preserve"> стали (КЕРАМИКА) Ø115</t>
    </r>
  </si>
  <si>
    <t>Веерный шлифовальный круг для цветной стали (КЕРАМИКА) Ø125</t>
  </si>
  <si>
    <t>Веерный шлифовальный круг для  стали (ОКСИД АЛЮМИНИЯ) Ø178</t>
  </si>
  <si>
    <t>Веерный шлифовальный круг для  стали (ОКСИД АЛЮМИНИЯ) Ø115</t>
  </si>
  <si>
    <t>Веерный шлифовальный круг для  стали (ОКСИД АЛЮМИНИЯ)Ø125</t>
  </si>
  <si>
    <t>Веерный шлифовальный круг для  стали (ОКСИД АЛЮМИНИЯ) Ø125</t>
  </si>
  <si>
    <t>Лепестковые круги прямого профиля для стали, цветных металлов и древесины (ОКСИД АЛ.) Ø115</t>
  </si>
  <si>
    <t>Лепестковые круги прямого профиля для стали, цветных металлов и древесины (ОКСИД АЛ.) Ø125</t>
  </si>
  <si>
    <t>АБРАЗИВНЫЕ МАТЕРИАЛЫ Orientcraft,</t>
  </si>
  <si>
    <t>АБРАЗИВНЫЕ МАТЕРИАЛЫ ORIENTCRAFT</t>
  </si>
  <si>
    <t>ОТРЕЗНЫЕ для нержавейки</t>
  </si>
  <si>
    <r>
      <t xml:space="preserve">Шлифовальная лента на ткани </t>
    </r>
    <r>
      <rPr>
        <b/>
        <sz val="11"/>
        <color indexed="30"/>
        <rFont val="Arial"/>
        <family val="2"/>
      </rPr>
      <t>100ммх610мм</t>
    </r>
  </si>
  <si>
    <r>
      <t xml:space="preserve">Шлифовальная лента на ткани </t>
    </r>
    <r>
      <rPr>
        <b/>
        <sz val="11"/>
        <color indexed="30"/>
        <rFont val="Arial"/>
        <family val="2"/>
      </rPr>
      <t>75ммх533мм</t>
    </r>
  </si>
  <si>
    <r>
      <t xml:space="preserve">Шлифовальная лента на ткани </t>
    </r>
    <r>
      <rPr>
        <b/>
        <sz val="11"/>
        <color indexed="30"/>
        <rFont val="Arial"/>
        <family val="2"/>
      </rPr>
      <t>75ммх457мм</t>
    </r>
  </si>
  <si>
    <r>
      <t xml:space="preserve">Шлифовальная лента на ткани </t>
    </r>
    <r>
      <rPr>
        <b/>
        <sz val="11"/>
        <color indexed="30"/>
        <rFont val="Arial"/>
        <family val="2"/>
      </rPr>
      <t>200ммх750мм (для паркета)</t>
    </r>
  </si>
  <si>
    <t>Шлиф.лента на ткани, P220, 100х610</t>
  </si>
  <si>
    <t>Шлиф.лента на ткани, P240, 100х610</t>
  </si>
  <si>
    <t>Шлиф.лента на ткани, P280, 100х610</t>
  </si>
  <si>
    <t>Шлиф.лента на ткани, P320, 100х610</t>
  </si>
  <si>
    <t>Шлиф.лента на ткани, P400, 100х610</t>
  </si>
  <si>
    <t>Шлиф.лента на ткани, P220, 75х533</t>
  </si>
  <si>
    <t>Шлиф.лента на ткани, P240, 75х533</t>
  </si>
  <si>
    <t>Шлиф.лента на ткани, P280, 75х533</t>
  </si>
  <si>
    <t>Шлиф.лента на ткани, P320, 75х533</t>
  </si>
  <si>
    <t>Шлиф.лента на ткани, P400, 75х533</t>
  </si>
  <si>
    <t>Шлиф.лента на ткани, P220, 200х750</t>
  </si>
  <si>
    <t>Шлиф.лента на ткани, P240, 200х750</t>
  </si>
  <si>
    <t>Шлиф.лента на ткани, P280, 200х750</t>
  </si>
  <si>
    <t>Шлиф.лента на ткани, P320, 200х750</t>
  </si>
  <si>
    <t>Шлиф.лента на ткани, P400, 200х750</t>
  </si>
  <si>
    <t>Шлиф.лента на ткани, P220, 75х457</t>
  </si>
  <si>
    <t>Шлиф.лента на ткани, P240, 75х457</t>
  </si>
  <si>
    <t>Шлиф.лента на ткани, P280, 75х457</t>
  </si>
  <si>
    <t>Шлиф.лента на ткани, P320, 75х457</t>
  </si>
  <si>
    <t>Шлиф.лента на ткани, P400, 75х457</t>
  </si>
  <si>
    <t xml:space="preserve">120688 Рулон скотч брайт 115х10 A Coarse  </t>
  </si>
  <si>
    <t xml:space="preserve">120689 Рулон скотч брайт 115х10 A Medium </t>
  </si>
  <si>
    <t xml:space="preserve">120693 Рулон скотч брайт 115х10 A Fine </t>
  </si>
  <si>
    <t>120694 Рулон скотч брайт 115х10 A Very Fine</t>
  </si>
  <si>
    <t xml:space="preserve">120700 Рулон скотч брайт 115х10 A Ultra Fine </t>
  </si>
  <si>
    <t>120716 Рулон скотч брайт 115х10 A GP-Green</t>
  </si>
  <si>
    <t xml:space="preserve">120770 Листы из нетканого материала 152х229 Medium   </t>
  </si>
  <si>
    <t xml:space="preserve">120772 Листы из нетканого материала 152х229 Fine </t>
  </si>
  <si>
    <t>120774 Листы из нетканого материала 152х229 Very fine</t>
  </si>
  <si>
    <t xml:space="preserve">120779 Листы из нетканого материала 152х229 Ultra fine </t>
  </si>
  <si>
    <t>120781 Листы из нетканого материала 152х229 Green</t>
  </si>
  <si>
    <t xml:space="preserve"> 120787 Листы из нетканого материала 152х229 White</t>
  </si>
  <si>
    <t>112917 Quick change 50xR CA-P93 PE Y CA36</t>
  </si>
  <si>
    <t>112918 Quick change 50xR CA-P93 PE Y CA40</t>
  </si>
  <si>
    <t>112923 Quick change 50xR CA-P93 PE Y CA60</t>
  </si>
  <si>
    <t>112924 Quick change 50xR CA-P93 PE Y CA80</t>
  </si>
  <si>
    <t>112928 Quick change 50xR CA-P93 PE Y CA120</t>
  </si>
  <si>
    <t>131779 50xR-6x40xType R</t>
  </si>
  <si>
    <t>112398 Quick change 50xR  ZA-P48 PE Y  ZA36</t>
  </si>
  <si>
    <t>112401 Quick change 50xR  ZA-P48 PE Y  ZA40</t>
  </si>
  <si>
    <t>112406 Quick change 50xR  ZA-P48 PE Y  ZA60</t>
  </si>
  <si>
    <t>112411 Quick change 50xR  ZA-P48 PE Y  ZA80</t>
  </si>
  <si>
    <t>112413 Quick change 50xR  ZA-P48 PE Y  ZA120</t>
  </si>
  <si>
    <t>Быстросменный диск DCR R CA (50 mm) керамика</t>
  </si>
  <si>
    <t>Основными параметрами КЛТ являются диаметр круга 125мм и степень зернистости от 40 до 120. Минимальный уровень зернистости с маркировкой 80 обеспечит тонкую шлифовку. Зерно с индексом 40 предназначено для грубой зачистки.</t>
  </si>
  <si>
    <t>34043514 Круги для угловой шлифмашины 115х22 конический   P40</t>
  </si>
  <si>
    <t>34043515 Круги для угловой шлифмашины 115х22 конический   P60</t>
  </si>
  <si>
    <t>34165680 Круги для угловой шлифмашины 115х22 конический   P80</t>
  </si>
  <si>
    <t>34043516 Круги для угловой шлифмашины 125х22 конический   P40</t>
  </si>
  <si>
    <t>34043517 Круги для угловой шлифмашины 125х22 конический   P60</t>
  </si>
  <si>
    <t>34165681 Круги для угловой шлифмашины 125х22 конический   P80</t>
  </si>
  <si>
    <t>34166166 Круги для угловой шлифмашины 178х22 конический   P40</t>
  </si>
  <si>
    <t>34166167 Круги для угловой шлифмашины 178х22 конический   P60</t>
  </si>
  <si>
    <t>34166168 Круги для угловой шлифмашины 178х22 конический   P80</t>
  </si>
  <si>
    <t>34166174 Круги для угловой шлифмашины 115х22 прямой   P80</t>
  </si>
  <si>
    <t>34166173 Круги для угловой шлифмашины 115х22 прямой   P60</t>
  </si>
  <si>
    <t>34166172 Круги для угловой шлифмашины 115х22 прямой   P40</t>
  </si>
  <si>
    <t>34166175 Круги для угловой шлифмашины 125х22 прямой   P40</t>
  </si>
  <si>
    <t>34166176 Круги для угловой шлифмашины 125х22 прямой   P60</t>
  </si>
  <si>
    <t>34166177 Круги для угловой шлифмашины 125х22 прямой   P80</t>
  </si>
  <si>
    <t>34166178 Круги для угловой шлифмашины 178х22 прямой   P40</t>
  </si>
  <si>
    <t>34166180 Круги для угловой шлифмашины 178х22 прямой   P60</t>
  </si>
  <si>
    <t>34166181 Круги для угловой шлифмашины 178х22 прямой   P80</t>
  </si>
  <si>
    <t>707011 Круги для угловой шлифмашины 125 конический,   P40</t>
  </si>
  <si>
    <t>707005 Круги для угловой шлифмашины 115 конический,   P40</t>
  </si>
  <si>
    <t>707007 Круги для угловой шлифмашины 115 конический   P60</t>
  </si>
  <si>
    <t>707008 Круги для угловой шлифмашины 115 конический   P80</t>
  </si>
  <si>
    <t>707010 Круги для угловой шлифмашины 115 конический   P120</t>
  </si>
  <si>
    <t>707012 Круги для угловой шлифмашины 125 конический   P60</t>
  </si>
  <si>
    <t>707013 Круги для угловой шлифмашины 125 конический   P80</t>
  </si>
  <si>
    <t>707014 Круги для угловой шлифмашины 125 конический   P120</t>
  </si>
  <si>
    <t>707015 Круги для угловой шлифмашины 178 конический,   P40</t>
  </si>
  <si>
    <t>707016 Круги для угловой шлифмашины 178 конический   P60</t>
  </si>
  <si>
    <t xml:space="preserve"> 707158 Круги для угловой шлифмашины 115 прямой   P120</t>
  </si>
  <si>
    <t>707159 Круги для угловой шлифмашины 125 прямой,   P40</t>
  </si>
  <si>
    <t>707160 Круги для угловой шлифмашины 125 прямой   P60</t>
  </si>
  <si>
    <t>707161 Круги для угловой шлифмашины 125 прямой   P80</t>
  </si>
  <si>
    <t>707163 Круги для угловой шлифмашины 125 прямой   P120</t>
  </si>
  <si>
    <t>34053198 Веерный шлифовальный круг 115x20 ,   P40</t>
  </si>
  <si>
    <t>34057513 Веерный шлифовальный круг 115x20    P60</t>
  </si>
  <si>
    <t>34057514 Веерный шлифовальный круг 115x20    P80</t>
  </si>
  <si>
    <t>34057515 Веерный шлифовальный круг 115x20    P120</t>
  </si>
  <si>
    <t>34057521 Веерный шлифовальный круг 125x20    P60</t>
  </si>
  <si>
    <t>668630 Круги для угловой шлифмашины 115x22 конический,   P40</t>
  </si>
  <si>
    <t>668631 Круги для угловой шлифмашины 115x22 конический   P60</t>
  </si>
  <si>
    <t>668632 Круги для угловой шлифмашины 115x22 конический   P80</t>
  </si>
  <si>
    <t>668633 Круги для угловой шлифмашины 115x22 конический   P120</t>
  </si>
  <si>
    <t>668634 Круги для угловой шлифмашины 125x22 конический,   P40</t>
  </si>
  <si>
    <t>668635 Круги для угловой шлифмашины 125x22 конический   P60</t>
  </si>
  <si>
    <t>668637 Круги для угловой шлифмашины 125x22 конический   P80</t>
  </si>
  <si>
    <t>896379 Круги для угловой шлифмашины 125x22 конический   P120</t>
  </si>
  <si>
    <t>668638 Круги для угловой шлифмашины 178x22 конический,   P40</t>
  </si>
  <si>
    <t>668640 Круги для угловой шлифмашины 178x22 конический   P60</t>
  </si>
  <si>
    <t>668641 Круги для угловой шлифмашины 178x22 конический   P80</t>
  </si>
  <si>
    <t>75193 Круги для угловой шлифмашины 178x22 конический   P120</t>
  </si>
  <si>
    <t>668679 Круги для угловой шлифмашины 115x22 прямой,   P40</t>
  </si>
  <si>
    <t>795077 Круги для угловой шлифмашины 115x22 прямой   P60</t>
  </si>
  <si>
    <t>699984 Круги для угловой шлифмашины 115x22 прямой   P80</t>
  </si>
  <si>
    <t>642626 Круги для угловой шлифмашины 115x22 прямой   P120</t>
  </si>
  <si>
    <t>668681 Круги для угловой шлифмашины 125x22 прямой,   P40</t>
  </si>
  <si>
    <t>728528 Круги для угловой шлифмашины 125x22 прямой   P60</t>
  </si>
  <si>
    <t>817672 Круги для угловой шлифмашины 125x22 прямой   P80</t>
  </si>
  <si>
    <t>817935 Круги для угловой шлифмашины 125x22 прямой   P120</t>
  </si>
  <si>
    <t>668683 Круги для угловой шлифмашины 178x22 прямой,   P40</t>
  </si>
  <si>
    <t>886353 Круги для угловой шлифмашины 178x22 прямой   P60</t>
  </si>
  <si>
    <t>нет в каталоге Тиролит</t>
  </si>
  <si>
    <t xml:space="preserve">Использование фибродисков – очень простое и быстрое решение для 
отшлифовки материала. Низкий уровень вибрации означает удобство инструментов в 
использовании.
</t>
  </si>
  <si>
    <t>Веерный шлифовальный круг 2в1 Standart для обычной и высококачественной стали Zr (ЦИРК) Ø115</t>
  </si>
  <si>
    <t>Веерный шлифовальный круг 2в1 Standart для обычной и высококачественной стали Zr (ЦИРК) Ø125</t>
  </si>
  <si>
    <t>Веерный шлифовальный круг 2в1 Standart для обычной и высококачественной стали Zr (ЦИРК) Ø150</t>
  </si>
  <si>
    <t>Веерный шлифовальный круг 2в1 Standart для обычной и высококачественной стали Zr (ЦИРК) Ø178</t>
  </si>
  <si>
    <t>572473 Круги для угловой шлифмашины 115 конический,  Zr, P40</t>
  </si>
  <si>
    <t>454393 Круги для угловой шлифмашины 115 конический  Zr, P60</t>
  </si>
  <si>
    <t>455312 Круги для угловой шлифмашины 115 конический  Zr, P80</t>
  </si>
  <si>
    <t>50801 Круги для угловой шлифмашины 115 конический  Zr, P120</t>
  </si>
  <si>
    <t>824385 Круги для угловой шлифмашины 125 конический,  Zr, P40</t>
  </si>
  <si>
    <t>455303 Круги для угловой шлифмашины 125 конический  Zr, P60</t>
  </si>
  <si>
    <t>458587 Круги для угловой шлифмашины 125 конический  Zr, P80</t>
  </si>
  <si>
    <t>243069 Круги для угловой шлифмашины 125 конический  Zr, P120</t>
  </si>
  <si>
    <t>139648 Круги для угловой шлифмашины 150 конический,  Zr, P40</t>
  </si>
  <si>
    <t>139651 Круги для угловой шлифмашины 150 конический  Zr, P60</t>
  </si>
  <si>
    <t>139653 Круги для угловой шлифмашины 150 конический  Zr, P80</t>
  </si>
  <si>
    <t>580650 Круги для угловой шлифмашины 178 конический,  Zr, P40</t>
  </si>
  <si>
    <t>454396 Круги для угловой шлифмашины 178 конический  Zr, P60</t>
  </si>
  <si>
    <t>455314 Круги для угловой шлифмашины 178 конический  Zr, P80</t>
  </si>
  <si>
    <t>243071 Круги для угловой шлифмашины 178 конический  Zr, P120</t>
  </si>
  <si>
    <t>537021 Круги для угловой шлифмашины 115х22 прямой  Zr, P40</t>
  </si>
  <si>
    <t>537084 Круги для угловой шлифмашины 115х22 прямой  Zr, P60</t>
  </si>
  <si>
    <t>537089 Круги для угловой шлифмашины 115х22 прямой  Zr, P80</t>
  </si>
  <si>
    <t>537093 Круги для угловой шлифмашины 115х22 прямой  Zr, P120</t>
  </si>
  <si>
    <t>537095 Круги для угловой шлифмашины 125х22 прямой  Zr, P40</t>
  </si>
  <si>
    <t>537097 Круги для угловой шлифмашины 125х22 прямой  Zr, P60</t>
  </si>
  <si>
    <t>537110 Круги для угловой шлифмашины 125х22 прямой  Zr, P80</t>
  </si>
  <si>
    <t>537111 Круги для угловой шлифмашины 125х22 прямой  Zr, P120</t>
  </si>
  <si>
    <t>537112 Круги для угловой шлифмашины 178х22 прямой  Zr, P40</t>
  </si>
  <si>
    <t>537113 Круги для угловой шлифмашины 178х22 прямой  Zr, P60</t>
  </si>
  <si>
    <t>537114 Круги для угловой шлифмашины 178х22 прямой  Zr, P80</t>
  </si>
  <si>
    <t>537115 Круги для угловой шлифмашины 178х22 прямой  Zr, P120</t>
  </si>
  <si>
    <t>Диск 2В1 STANDART имеет отличные хартеристики изоностойкости, реза и цены. Имеет отличное сочетание цены и качества. Основными параметрами КЛТ являются диаметр круга мм. степень зернистости от 40 до 120. Минимальный уровень ернистости с маркировкой 80 обеспечит тонкую шлифовку. Зерно с индексом 40 предназначено для грубой зачистки.</t>
  </si>
  <si>
    <t>Основными параметрами КЛТ являются диаметр круга (мм) и степень зернистости от 40 до 120. Минимальный уровень зернистости с маркировкой 80 обеспечит тонкую шлифовку. Зерно с индексом 40 предназначено для грубой зачистки.</t>
  </si>
  <si>
    <t>34162979 Вулканизированный фибродиск Tyrolit ZA-P48 V Ø115мм Р24</t>
  </si>
  <si>
    <t>34162980 Вулканизированный фибродиск Tyrolit ZA-P48 V Ø115мм Р36</t>
  </si>
  <si>
    <t>34162981 Вулканизированный фибродиск Tyrolit ZA-P48 V Ø115мм Р40</t>
  </si>
  <si>
    <t>34162982 Вулканизированный фибродиск Tyrolit ZA-P48 V Ø115мм Р60</t>
  </si>
  <si>
    <t>34162983 Вулканизированный фибродиск Tyrolit ZA-P48 V Ø115мм Р80</t>
  </si>
  <si>
    <t>34162985 Вулканизированный фибродиск Tyrolit ZA-P48 V Ø115мм Р120</t>
  </si>
  <si>
    <t>34162987 Вулканизированный фибродиск Tyrolit ZA-P48 V Ø125мм Р24</t>
  </si>
  <si>
    <t>34162988 Вулканизированный фибродиск Tyrolit ZA-P48 V Ø125мм Р36</t>
  </si>
  <si>
    <t>34162989 Вулканизированный фибродиск Tyrolit ZA-P48 V Ø125мм Р40</t>
  </si>
  <si>
    <t>34162990 Вулканизированный фибродиск Tyrolit ZA-P48 V Ø125мм Р60</t>
  </si>
  <si>
    <t>34163011 Вулканизированный фибродиск Tyrolit ZA-P48 V Ø125мм Р80</t>
  </si>
  <si>
    <t>34163012 Вулканизированный фибродиск Tyrolit ZA-P48 V Ø125мм Р120</t>
  </si>
  <si>
    <t>34163014 Вулканизированный фибродиск Tyrolit ZA-P48 V Ø180мм Р36</t>
  </si>
  <si>
    <t>34163021 Вулканизированный фибродиск Tyrolit ZA-P48 V Ø180 мм Р80</t>
  </si>
  <si>
    <t>34163022 Вулканизированный фибродиск Tyrolit ZA-P48 V Ø180 мм Р120</t>
  </si>
  <si>
    <t>34163020 Вулканизированный фибродиск Tyrolit ZA-P48 V Ø180мм Р60</t>
  </si>
  <si>
    <t>34332791 Отрезной круг 115х1,0х22.23</t>
  </si>
  <si>
    <t>34332793 Отрезной круг 115х1,6х22,23</t>
  </si>
  <si>
    <t xml:space="preserve"> Отрезной круг 115х2,0х22,23</t>
  </si>
  <si>
    <t>872338 Отрезной круг 115х2,5х22,23</t>
  </si>
  <si>
    <t>34332792 Отрезной круг 125х1,0х22,23</t>
  </si>
  <si>
    <t>34332794 Отрезной круг 125х1,6х22,23</t>
  </si>
  <si>
    <t>872339 Отрезной круг 125х2,5х22,23</t>
  </si>
  <si>
    <t xml:space="preserve"> ОТРЕЗНЫЕ КРУГИ 2в1 PREMIUM для СТАЛИ и ВЫСОКОКАЧЕСТВЕННОЙ СТАЛИ</t>
  </si>
  <si>
    <t>34472855 Отрезной круг 115х1,2х22,23</t>
  </si>
  <si>
    <t>34472851 Отрезной круг 125х1,2х22,23</t>
  </si>
  <si>
    <t>34332795 Отрезной круг 150х1,2х22,23</t>
  </si>
  <si>
    <t>34332796 Отрезной круг 150х1,6х22,23</t>
  </si>
  <si>
    <t>872340 Отрезной круг 150х2,5х22,23</t>
  </si>
  <si>
    <t>34332797 Отрезной круг 178х1,6х22,23</t>
  </si>
  <si>
    <t>872341 Отрезной круг 178х2,5х22,23</t>
  </si>
  <si>
    <t>872342 Отрезной круг 178х3,0х22,23</t>
  </si>
  <si>
    <t>34332798 Отрезной круг 230х1,9х22,23</t>
  </si>
  <si>
    <t>34332799 Отрезной круг 230х2,0х22,23</t>
  </si>
  <si>
    <t>872343 Отрезной круг 230х2,5х22,23</t>
  </si>
  <si>
    <t>872344 Отрезной круг 230х3,0х22,23</t>
  </si>
  <si>
    <t>41491 Отрезной круг 115х2,5х22,23</t>
  </si>
  <si>
    <t>41489 Отрезной круг 115х2,0х22,23</t>
  </si>
  <si>
    <t>34332804 Отрезной круг 115х1,6х22,23</t>
  </si>
  <si>
    <t>34332802 Отрезной круг 115х1,0х22.23</t>
  </si>
  <si>
    <t>34332800 Отрезной круг 115x0.75x22.23</t>
  </si>
  <si>
    <t>34332803 Отрезной круг 125х1,0х22,23</t>
  </si>
  <si>
    <t>34332801 Отрезной круг 125х0,75х22,23</t>
  </si>
  <si>
    <t>34332805 Отрезной круг 125х1,6х22,23</t>
  </si>
  <si>
    <t>41492 Отрезной круг 125х2,0х22,23</t>
  </si>
  <si>
    <t>41493 Отрезной круг 125х2,5х22,23</t>
  </si>
  <si>
    <t>34332807 Отрезной круг 150х1,6х22,23</t>
  </si>
  <si>
    <t>41495 Отрезной круг 150х2,0х22,23</t>
  </si>
  <si>
    <t>34332808 Отрезной круг 178х1,6х22,23</t>
  </si>
  <si>
    <t>41499 Отрезной круг 178х2,0х22,23</t>
  </si>
  <si>
    <t>35946 Отрезной круг 178х2,5х22,23</t>
  </si>
  <si>
    <t xml:space="preserve"> 41501Отрезной круг 230х3,0х22,23</t>
  </si>
  <si>
    <t>35950 Отрезной круг 230х2,5х22,23</t>
  </si>
  <si>
    <t xml:space="preserve"> 34332810 Отрезной круг 230х2,0х22,23</t>
  </si>
  <si>
    <t>34332809 Отрезной круг 230х1,9х22,23</t>
  </si>
  <si>
    <t xml:space="preserve"> 34332822 Отрезной круг 125х1,0х22,23</t>
  </si>
  <si>
    <t xml:space="preserve"> 34332824 Отрезной круг 125х1,6х22,23</t>
  </si>
  <si>
    <t>525355 Отрезной круг 178х2,0х22,23</t>
  </si>
  <si>
    <t>32141 Отрезной круг 178х2,5х22,23</t>
  </si>
  <si>
    <t>32142 Отрезной круг 230х2,5х22,23</t>
  </si>
  <si>
    <t>34332827 Отрезной круг C46S-BFP PREMIUM 115х1,0х22.23</t>
  </si>
  <si>
    <t>34332828 Отрезной круг C46S-BFP PREMIUM 125х1,0х22,23</t>
  </si>
  <si>
    <t>ОТРЕЗНЫЕ КРУГИ для КАМНЯ C46S-BFP и C30S-BF</t>
  </si>
  <si>
    <t>367566 Отрезной круг C30S-BF Standart 115х2,5х22,23</t>
  </si>
  <si>
    <t>367572 Отрезной круг C30S-BF Standart 125х2,5х22,23</t>
  </si>
  <si>
    <t xml:space="preserve"> Отрезной круг 178х1,6х22,23</t>
  </si>
  <si>
    <t>367580 Отрезной круг C30S-BF Standart 178х3,0х22,23</t>
  </si>
  <si>
    <t>367585 Отрезной круг C30S-BF Standart 230х3,0х22,23</t>
  </si>
  <si>
    <t>Отрезной круг  115х1,6х22,23</t>
  </si>
  <si>
    <t>Отрезной круг  115х2,0х22,23</t>
  </si>
  <si>
    <t>Отрезной круг  125х1,6х22,23</t>
  </si>
  <si>
    <t>Отрезной круг  125х2,0х22,23</t>
  </si>
  <si>
    <t>Отрезной круг  150х1,6х22,23</t>
  </si>
  <si>
    <t xml:space="preserve"> Отрезной круг  230х2,0х22,23</t>
  </si>
  <si>
    <t xml:space="preserve">ОТРЕЗНЫЕ КРУГИ для ЦВЕТНОГО МЕТАЛЛА </t>
  </si>
  <si>
    <t>34332821 Отрезной круг   115х1,0х22.23</t>
  </si>
  <si>
    <t>34332823 Отрезной круг   115х1,6х22,23</t>
  </si>
  <si>
    <t>Отрезной круг   115х2,0х22,23</t>
  </si>
  <si>
    <t>39624 Отрезной круг   115х2,5х22,23</t>
  </si>
  <si>
    <t>39321 Отрезной круг  125х2,5х22,23</t>
  </si>
  <si>
    <t>34332825 Отрезной круг  230х2,0х22,23</t>
  </si>
  <si>
    <t>929887 Отрезной круг 178х3,5х22,23</t>
  </si>
  <si>
    <t>929889 Отрезной круг 230х3,5х22,23</t>
  </si>
  <si>
    <t xml:space="preserve"> Отрезной круг 230х2,0х22,23</t>
  </si>
  <si>
    <t>855818 Отрезной круг 230х3,5х22,23</t>
  </si>
  <si>
    <t>635268 Отрезной круг 230х3,0х22,23</t>
  </si>
  <si>
    <t xml:space="preserve">Отрезной круг 115х1,0х22,23мм. 34241344 </t>
  </si>
  <si>
    <t xml:space="preserve">Отрезной круг 115х1,3х22,23мм. 34256272 </t>
  </si>
  <si>
    <t>Отрезной круг 115х1,6х22,23мм. 34256157</t>
  </si>
  <si>
    <t xml:space="preserve"> Отрезной круг 115х2,0х22,23мм. 34256280 </t>
  </si>
  <si>
    <t xml:space="preserve">Отрезной круг 115х2,5х22,23мм. 34256282 </t>
  </si>
  <si>
    <t xml:space="preserve">Отрезной круг 125х1,0х22,23мм. 34241345 </t>
  </si>
  <si>
    <t xml:space="preserve">Отрезной круг 125х1,3х22,23мм. 34256273 </t>
  </si>
  <si>
    <t xml:space="preserve">Отрезной круг 125х1,6х22,23мм. 34256266 </t>
  </si>
  <si>
    <t xml:space="preserve">Отрезной круг 125х2,0х22,23мм. 34256281 </t>
  </si>
  <si>
    <t xml:space="preserve">Отрезной круг 125х2,5х22,23мм. 34256283 </t>
  </si>
  <si>
    <t xml:space="preserve">Отрезной круг 150х1,3х22,23мм. 34256274 </t>
  </si>
  <si>
    <t xml:space="preserve">Отрезной круг 125х1,6х22,23мм. 34256268 </t>
  </si>
  <si>
    <t xml:space="preserve">Отрезной круг 178х1,6х22,23мм. 34256275 </t>
  </si>
  <si>
    <t>Отрезной круг 230х2,0х22,23мм. 34256276</t>
  </si>
  <si>
    <t>Отрезной круг для стали и нержавеющей стали TYROLIT PREMIUM</t>
  </si>
  <si>
    <t xml:space="preserve">Обдирочный круг 100х4,0х16мм. 34257181 </t>
  </si>
  <si>
    <t xml:space="preserve">Обдирочный круг 100х6,0х16мм. 222854 </t>
  </si>
  <si>
    <t xml:space="preserve">Обдирочный круг 115х4,0х22,23мм. 34257184 </t>
  </si>
  <si>
    <t xml:space="preserve">Обдирочный круг 115х6,0х22,23мм. 222858 </t>
  </si>
  <si>
    <t xml:space="preserve">Обдирочный круг 125х4,0х22,23мм. 34257187 </t>
  </si>
  <si>
    <t xml:space="preserve">Обдирочный круг 125х6,0х22,23мм. 222860 </t>
  </si>
  <si>
    <t xml:space="preserve">Обдирочный круг 150х4,0х22,23мм. 34176633 </t>
  </si>
  <si>
    <t>Обдирочный круг 150х6,0х22,23мм. 222861</t>
  </si>
  <si>
    <t xml:space="preserve"> Обдирочный круг 178х4,3х22,23мм. 34257201 </t>
  </si>
  <si>
    <t xml:space="preserve">Обдирочный круг 178х6,0х22,23мм. 222863 </t>
  </si>
  <si>
    <t xml:space="preserve">Обдирочный круг 178х8,0х22,23мм. 222868 </t>
  </si>
  <si>
    <t xml:space="preserve">Обдирочный круг 230х4,3х22,23мм. 34257206 </t>
  </si>
  <si>
    <t xml:space="preserve">Обдирочный круг 230х6,0х22,23мм. 222865 </t>
  </si>
  <si>
    <t>Обдирочный круг 230х8,0х22,23мм. 222870</t>
  </si>
  <si>
    <t>898014 115x22.23 Обдирочный диск COARSE black</t>
  </si>
  <si>
    <t>34206237 125x22.2 Обдирочный диск Ex. COARSE blue</t>
  </si>
  <si>
    <t>34206238 178x22.2 Обдирочный диск Ex. COARSE blue</t>
  </si>
  <si>
    <t>898017 125x22.23 Обдирочный диск COARSE black</t>
  </si>
  <si>
    <t>898018 178x22.23 Обдирочный диск COARSE black</t>
  </si>
  <si>
    <t>34206236 115x22.2 Обдирочный диск COARSE black</t>
  </si>
  <si>
    <t>Благодаря тонкой бумажной подложке этот диск идеально подходит для 
чистовой обработки. Благодаря этому продукту вы добьетесь равномерной 
окончательной обработки металла, лака, композитного материала, мрамора и 
камня. Благодаря этому продукту вы добьетесь равномерной окончательной 
обработки твердых пород камней, стали и композитного материала. 
Дополнительно вы сократите промазывание и засаливание диска, и увеличите 
его срок службы. Тип зерна: карбид кремния</t>
  </si>
  <si>
    <t>Уникальная толстая бумажная подложка с цирконием гарантирует 
агрессивность и стойкость изделия. Активный компонент отвечает за 
охлаждение и чистое шлифование заготовки. Тип зерна: оксид алюминия</t>
  </si>
  <si>
    <t>115х22,23 6A MEDIUM 742379</t>
  </si>
  <si>
    <t>125х22,23 6A MEDIUM 742382</t>
  </si>
  <si>
    <t>34244233 150x20x32 7 C FINE</t>
  </si>
  <si>
    <t>34244235 150x20x32 9 C FINE</t>
  </si>
  <si>
    <t>34257324 152x25x25,4 7 C FINE</t>
  </si>
  <si>
    <t>34200286 152x13x25,4 7 C FINE</t>
  </si>
  <si>
    <t>34200287 152x13x25,4 8 A MEDIUM</t>
  </si>
  <si>
    <t>34200379 152x13x25,4 8 C FINE</t>
  </si>
  <si>
    <t>34200380 152x13x25,4 9 C FINE</t>
  </si>
  <si>
    <t>34200559 152x25x25,4 7 C FINE</t>
  </si>
  <si>
    <t>34200611 152x25x25,4 8 A MEDIUM</t>
  </si>
  <si>
    <t>34200612 152x25x25,4 8 C FINE</t>
  </si>
  <si>
    <t>34200614 152x25x25,4 9 C FINE</t>
  </si>
  <si>
    <t>34200616 203x13x76,2 7 C FINE</t>
  </si>
  <si>
    <t>34200618 203x13x76,2 8 A MEDIUM</t>
  </si>
  <si>
    <t>34200619 203x13x76,2 8 C FINE</t>
  </si>
  <si>
    <t>34200623 203x25x76,2 8 C FINE</t>
  </si>
  <si>
    <t>34200624 203x25x76,2 9 C FINE</t>
  </si>
  <si>
    <t>34200626 203x50x76,2 7 C FINE</t>
  </si>
  <si>
    <t>34200627 203x50x76,2 8 A MEDIUM</t>
  </si>
  <si>
    <t>34200628 203x50x76,2 8 C FINE</t>
  </si>
  <si>
    <t>34200630 203x50x76,2 9 C FINE</t>
  </si>
  <si>
    <t>34200620 203x13x76,2 9 C FINE</t>
  </si>
  <si>
    <t>34200621 203x25x76,2 7 C FINE</t>
  </si>
  <si>
    <t>34200622 203x25x76,2 8 A MEDIUM</t>
  </si>
  <si>
    <t xml:space="preserve">УНИВЕРСАЛЬНЫЕ ПОЛИРОВАЛЬНЫЕ КРУГИ </t>
  </si>
  <si>
    <t>34190233 152x6x12.7 2 A MEDIUM</t>
  </si>
  <si>
    <t xml:space="preserve">34190235 152x6x12.7 2 C FINE </t>
  </si>
  <si>
    <t xml:space="preserve">34190236 152x6x12.7 3 C FINE </t>
  </si>
  <si>
    <t>34190237 152x6x12.7 6 A MEDIUM</t>
  </si>
  <si>
    <t xml:space="preserve">34190238 152x6x12.7 6 C FINE </t>
  </si>
  <si>
    <t xml:space="preserve">34190239 152x6x12.7 8 A COARSE </t>
  </si>
  <si>
    <t xml:space="preserve">34190280 152x13x12.7 2 A MEDIUM </t>
  </si>
  <si>
    <t>34190299 152x25x12.7 3 C FINE</t>
  </si>
  <si>
    <t>34190306 152x25x25.4 3 C FINE</t>
  </si>
  <si>
    <t>34190308 152x25x25.4 6 A MEDIUM</t>
  </si>
  <si>
    <t>34190309 152x25x25.4 6 C FINE</t>
  </si>
  <si>
    <t>34190310 152x25x25.4 8 A COARSE</t>
  </si>
  <si>
    <t>34190301 152x25x12.7 6 A MEDIUM</t>
  </si>
  <si>
    <t>34190302 152x25x12.7 6 C FINE</t>
  </si>
  <si>
    <t>34190303 152x25x12.7 8 A COARSE</t>
  </si>
  <si>
    <t>34190304 152x25x25.4 2 A MEDIU</t>
  </si>
  <si>
    <t>34190305 152x25x25.4 2 C FINE</t>
  </si>
  <si>
    <t>34190298 152x25x12.7 2 C FINE</t>
  </si>
  <si>
    <t>34190297 152x25x12.7 2 A MEDIUM</t>
  </si>
  <si>
    <t>34190295 152x13x12.7 8 A COARSE</t>
  </si>
  <si>
    <t>34190294 152x13x12.7 6 C FINE</t>
  </si>
  <si>
    <t>34190293 152x13x12.7 6 A MEDIUM</t>
  </si>
  <si>
    <t>34190292 152x13x12.7 3 C FINE</t>
  </si>
  <si>
    <t>34190291 152x13x12.7 2 C FINE</t>
  </si>
  <si>
    <t>34200686 152x25x25.4 2 C COARSE</t>
  </si>
  <si>
    <t>34200687 152x25x25.4 2 C MEDIUM</t>
  </si>
  <si>
    <t>34200688 152x25x25.4 5 A MEDIUM</t>
  </si>
  <si>
    <t xml:space="preserve">34200689 152x50x25.4 2 C COARSE </t>
  </si>
  <si>
    <t>34200690 152x50x25.4 2 C MEDIUM</t>
  </si>
  <si>
    <t>34200712 152x50x25.4 5 A MEDIUM</t>
  </si>
  <si>
    <t>34200716 203x25x76.2 2 C MEDIUM</t>
  </si>
  <si>
    <t>34200718 203x25x76.2 5 A MEDIUM</t>
  </si>
  <si>
    <t>34200719 203x50x76.2 2 C COARSE</t>
  </si>
  <si>
    <t>34200720 203x50x76.2 2 C MEDIUM</t>
  </si>
  <si>
    <t>34200721 203x50x76.2 5 A MEDIUM</t>
  </si>
  <si>
    <t>34050524 115x22 M14 MEDIUM</t>
  </si>
  <si>
    <t>34050525 125x22 M14 MEDIUM</t>
  </si>
  <si>
    <t>34050358 115 M14 MEDIUM</t>
  </si>
  <si>
    <t>34050359 125 M14 MEDIUM</t>
  </si>
  <si>
    <t>34050509 178 M14 MEDIUM</t>
  </si>
  <si>
    <t>SCM Круги</t>
  </si>
  <si>
    <t>34299305 115x22 HD EXTRA COARSE</t>
  </si>
  <si>
    <t>34047715 115x22 COARSE</t>
  </si>
  <si>
    <t>34299306 115x22 HD EXTRA MEDIUM</t>
  </si>
  <si>
    <t>34047720 115x22 MEDIUM</t>
  </si>
  <si>
    <t>34047722 115x22 VERY FINE</t>
  </si>
  <si>
    <t>34299307 125x22 HD EXTRA COARSE</t>
  </si>
  <si>
    <t>34047727 125x22 COARSE</t>
  </si>
  <si>
    <t>34299308 125x22 HD EXTRA MEDIUM</t>
  </si>
  <si>
    <t>34047732 125x22 MEDIUM</t>
  </si>
  <si>
    <t>34047733 125x22 VERY FINE</t>
  </si>
  <si>
    <t>34047734 178x22 HD EXTRA COARSE</t>
  </si>
  <si>
    <t>34047735 178x22 COARSE</t>
  </si>
  <si>
    <t>34047736 178x22 HD EXTRA MEDIUM</t>
  </si>
  <si>
    <t>34047755 178x22 MEDIUM</t>
  </si>
  <si>
    <t>34047757 178x22 VERY FINE</t>
  </si>
  <si>
    <t>34206205 90x395mm MEDIUM</t>
  </si>
  <si>
    <t>34049731 75x2000 COARSE</t>
  </si>
  <si>
    <t>34049732 75x2000 MEDIUM</t>
  </si>
  <si>
    <t>34049734 75x2000 VERY FINE</t>
  </si>
  <si>
    <t xml:space="preserve"> Бесконечные ленты SCM FLEX</t>
  </si>
  <si>
    <t xml:space="preserve"> Абразивный рулон 115ммх10м (красный) VERY-FINE P360 </t>
  </si>
  <si>
    <t xml:space="preserve"> Абразивный рулон 115ммх10м (темно-серый) ULTRA-FINE P1500 </t>
  </si>
  <si>
    <t xml:space="preserve">112602 Quick change 50xR SDC - Черный </t>
  </si>
  <si>
    <t>34072695 50 EXTRA COARSE Quick change 50xR CA-P93 PE Y CA</t>
  </si>
  <si>
    <t>112543 50 COARSE  Quick change 50xR CA-P93 PE Y CA</t>
  </si>
  <si>
    <t>34072696 50 EXTRA MEDIUM Quick change 50xR CA-P93 PE Y CA</t>
  </si>
  <si>
    <t>112546 50 MEDIUM Quick change 50xR CA-P93 PE Y CA</t>
  </si>
  <si>
    <t>112550 50 VERY FINE Quick change 50xR CA-P93 PE Y CA</t>
  </si>
  <si>
    <t xml:space="preserve">            Тарельчатые лепестк. шлиф.круг  Orientсraft 150 х 22мм Р 36</t>
  </si>
  <si>
    <t xml:space="preserve">            Тарельчатые лепестк. шлиф.круг  Orientсraft 150 х 22мм Р 40</t>
  </si>
  <si>
    <t xml:space="preserve">            Тарельчатые лепестк. шлиф.круг  Orientсraft 150 х 22мм Р 60</t>
  </si>
  <si>
    <t xml:space="preserve">            Тарельчатые лепестк. шлиф.круг Orientcraft  180 х 22мм Р36</t>
  </si>
  <si>
    <t>3 дня</t>
  </si>
  <si>
    <t>2-4 недели</t>
  </si>
  <si>
    <t>1 день</t>
  </si>
  <si>
    <t>Абразивная бумага для сухой и мокрой шлифовки СA337 Р1200</t>
  </si>
  <si>
    <t>Абразивная бумага для сухой и мокрой шлифовки СA337 Р1500</t>
  </si>
  <si>
    <t>Абразивная бумага для сухой и мокрой шлифовки СA337 Р2000</t>
  </si>
  <si>
    <t>Абразивная бумага для сухой и мокрой шлифовки СA337 Р3000</t>
  </si>
  <si>
    <t>668641 Круги для угловой шлифмашины 178x22 прямой   P80</t>
  </si>
  <si>
    <t>75193 Круги для угловой шлифмашины 178x22 прямой   P120</t>
  </si>
  <si>
    <t xml:space="preserve">                Отрезной диск Orientcraft 150х2,5х22 мм</t>
  </si>
  <si>
    <t xml:space="preserve">                Отрезной диск Orientcraft 180х2,5х22,23 мм</t>
  </si>
  <si>
    <t xml:space="preserve">                Отрезной диск Orientcraft 300х3,0х30 мм</t>
  </si>
  <si>
    <t xml:space="preserve">                Отрезной диск Orientcraft 300х3,0х25,4 мм</t>
  </si>
  <si>
    <t>Круг шлифовальный DEERFOS CA331 GOLD, Ø225мм, 8+1 отверстий</t>
  </si>
  <si>
    <t>Круг шлифовальный CA331 GOLD, Ø225мм, Р40</t>
  </si>
  <si>
    <t>Круг шлифовальный CA331 GOLD, Ø225мм, Р60</t>
  </si>
  <si>
    <t>Круг шлифовальный CA331 GOLD, Ø225мм, Р80</t>
  </si>
  <si>
    <t>Круг шлифовальный CA331 GOLD, Ø225мм, Р100</t>
  </si>
  <si>
    <t>Круг шлифовальный CA331 GOLD, Ø225мм, Р120</t>
  </si>
  <si>
    <t>Круг шлифовальный CA331 GOLD, Ø225мм, Р150</t>
  </si>
  <si>
    <t>Круг шлифовальный CA331 GOLD, Ø225мм, Р180</t>
  </si>
  <si>
    <t>Круг шлифовальный CA331 GOLD, Ø225мм, Р220</t>
  </si>
  <si>
    <t>Круг шлифовальный CA331 GOLD, Ø225мм, Р240</t>
  </si>
  <si>
    <t>Круг шлифовальный CA331 GOLD, Ø225мм, Р320</t>
  </si>
  <si>
    <t>Круг шлифовальный CA331 GOLD, Ø225мм, Р360</t>
  </si>
  <si>
    <t>Круг шлифовальный CA331 GOLD, Ø225мм, Р400</t>
  </si>
  <si>
    <t>Круг шлифовальный CA331 GOLD, Ø225мм, Р500</t>
  </si>
  <si>
    <t>Круг шлифовальный CA331 GOLD, Ø225мм, Р600</t>
  </si>
  <si>
    <t>Круг шлифовальный CA331 GOLD, Ø225мм, Р800</t>
  </si>
  <si>
    <t>Круг шлифовальный SUNMIGHT B322T, Ø225мм, 8+1 отверстий</t>
  </si>
  <si>
    <t>Круг шлифовальный SUNMIGHT B322T, Ø225мм, Р60</t>
  </si>
  <si>
    <t>Круг шлифовальный SUNMIGHT B322T, Ø225мм, Р80</t>
  </si>
  <si>
    <t>Круг шлифовальный SUNMIGHT B322T, Ø225мм, Р100</t>
  </si>
  <si>
    <t>Круг шлифовальный SUNMIGHT B322T, Ø225мм, Р120</t>
  </si>
  <si>
    <t>Круг шлифовальный SUNMIGHT B322T, Ø225мм, Р150</t>
  </si>
  <si>
    <t>Круг шлифовальный SUNMIGHT B322T, Ø225мм, Р180</t>
  </si>
  <si>
    <t>Круг шлифовальный SUNMIGHT B322T, Ø225мм, Р220</t>
  </si>
  <si>
    <t>Круг шлифовальный SUNMIGHT B322T, Ø225мм, Р240</t>
  </si>
  <si>
    <t>Круг шлифовальный SUNMIGHT B322T, Ø225мм, Р320</t>
  </si>
  <si>
    <t>Круг шлифовальный SUNMIGHT B322T, Ø225мм, Р360</t>
  </si>
  <si>
    <t>Круг шлифовальный SUNMIGHT B322T, Ø225мм, Р400</t>
  </si>
  <si>
    <t>Круг шлифовальный SUNMIGHT B322T, Ø225мм, Р500</t>
  </si>
  <si>
    <t>Круг шлифовальный SUNMIGHT B322T, Ø225мм, Р600</t>
  </si>
  <si>
    <t>Круг шлифовальный SUNMIGHT B322T, Ø225мм, Р800</t>
  </si>
  <si>
    <t>Веерный шлифовальный круг 125x20   P40</t>
  </si>
  <si>
    <t>Абразивное полотно "скотч брайт" Sunmight 115*5*10м</t>
  </si>
  <si>
    <t>АБРАЗИВНЫЕ МАТЕРИАЛЫ Tyrolit (115мм*10мм*10000 мм)</t>
  </si>
  <si>
    <t>Круг шлифовальный Tyrolit ZA-P45 Ø150мм без отверстий (цирконат на бумаге)</t>
  </si>
  <si>
    <t>Круг шлифовальный Tyrolit ZA-P45 Ø 200 мм без отверстий (цирконат на бумаге)</t>
  </si>
  <si>
    <t>Круг шлифовальный Tyrolit С-P65, Ø150мм без отверстий (карбид кремния на бумаге)</t>
  </si>
  <si>
    <t>Круг шлифовальный Tyrolit С-P65, Ø200мм без отверстий (карбид кремния на бумаге)</t>
  </si>
  <si>
    <t>Абразивная бумага на поролоне Р150</t>
  </si>
  <si>
    <t>Круг полировальный из натуральной австралийской овечьей шерсти, Ø180мм, VELCRO.</t>
  </si>
  <si>
    <t>18,8</t>
  </si>
  <si>
    <t>14,58</t>
  </si>
  <si>
    <t>Подложка на поролоне, Ø123мм, h 10мм, 8+1 отверстий VELCRO,</t>
  </si>
  <si>
    <t>АБРАЗИВНЫЕ МАТЕРИАЛЫ S-Abrasive (Бельгия)</t>
  </si>
  <si>
    <t>150465 Вулканизированный фибродиск Tyrolit A-B02 V Ø115мм Р16</t>
  </si>
  <si>
    <t>706024 Вулканизированный фибродиск Tyrolit A-B02  V Ø115мм Р24</t>
  </si>
  <si>
    <t>706025 Вулканизированный фибродиск Tyrolit A-B02  V Ø115мм Р36</t>
  </si>
  <si>
    <t>706026 Вулканизированный фибродиск Tyrolit A-B02  V Ø115мм Р40</t>
  </si>
  <si>
    <t>706027 Вулканизированный фибродиск Tyrolit A-B02  V Ø115мм Р60</t>
  </si>
  <si>
    <t>706028 Вулканизированный фибродиск Tyrolit A-B02  V Ø115мм Р80</t>
  </si>
  <si>
    <t>150467 Вулканизированный фибродиск Tyrolit A-B02  V Ø115мм Р100</t>
  </si>
  <si>
    <t>706029 Вулканизированный фибродиск Tyrolit A-B02  V Ø115мм Р120</t>
  </si>
  <si>
    <t>150468 Вулканизированный фибродиск Tyrolit A-B02  V Ø125мм Р16</t>
  </si>
  <si>
    <t>706030 Вулканизированный фибродиск Tyrolit A-B02  V Ø125мм Р24</t>
  </si>
  <si>
    <t>706031 Вулканизированный фибродиск Tyrolit A-B02  V Ø125мм Р36</t>
  </si>
  <si>
    <t>706032 Вулканизированный фибродиск Tyrolit A-B02  V Ø125мм Р40</t>
  </si>
  <si>
    <t>706033 Вулканизированный фибродиск Tyrolit A-B02  V Ø125мм Р60</t>
  </si>
  <si>
    <t>706034 Вулканизированный фибродиск Tyrolit A-B02  V Ø125мм Р80</t>
  </si>
  <si>
    <t>150469 Вулканизированный фибродиск Tyrolit A-B02  V Ø125мм Р100</t>
  </si>
  <si>
    <t>706035 Вулканизированный фибродиск Tyrolit A-B02  V Ø125мм Р120</t>
  </si>
  <si>
    <t>150473 Вулканизированный фибродиск Tyrolit A-B02  V Ø180мм Р16</t>
  </si>
  <si>
    <t>706036 Вулканизированный фибродиск Tyrolit A-B02  V Ø180мм Р24</t>
  </si>
  <si>
    <t>706037 Вулканизированный фибродиск Tyrolit A-B02  V Ø180мм Р36</t>
  </si>
  <si>
    <t>706038 Вулканизированный фибродиск Tyrolit A-B02  V Ø180мм Р40</t>
  </si>
  <si>
    <t>706039 Вулканизированный фибродиск Tyrolit A-B02  V Ø180мм Р60</t>
  </si>
  <si>
    <t>706047 Вулканизированный фибродиск Tyrolit A-B02  V Ø180 мм Р80</t>
  </si>
  <si>
    <t>706048 Вулканизированный фибродиск Tyrolit A-B02  V Ø180 мм Р120</t>
  </si>
  <si>
    <t>Вулканизированный фибродиск Tyrolit СA-P94 V, керамика Ø115</t>
  </si>
  <si>
    <t>Вулканизированный фибродиск Tyrolit СA-P94 V, керамика Ø125</t>
  </si>
  <si>
    <t>Вулканизированный фибродиск Tyrolit СA-P94 V, керамика Ø180</t>
  </si>
  <si>
    <t>34163955 Вулканизированный фибродиск Tyrolit CA-P94 V Ø115мм Р24</t>
  </si>
  <si>
    <t>706107 Вулканизированный фибродиск Tyrolit ZA-CA-P94 V Ø115мм Р36</t>
  </si>
  <si>
    <t>34163957 Вулканизированный фибродиск Tyrolit CA-P94 V Ø115мм Р40</t>
  </si>
  <si>
    <t>706108 Вулканизированный фибродиск Tyrolit CA-P94 V Ø115мм Р60</t>
  </si>
  <si>
    <t>706109 Вулканизированный фибродиск Tyrolit CA-P94 V Ø115мм Р80</t>
  </si>
  <si>
    <t>706110 Вулканизированный фибродиск Tyrolit CA-P94 V Ø115мм Р120</t>
  </si>
  <si>
    <t>34163958 Вулканизированный фибродиск Tyrolit CA-P94 V Ø125мм Р24</t>
  </si>
  <si>
    <t>50</t>
  </si>
  <si>
    <t>34480473  Вулканизированный фибродиск Tyrolit CA-P94 V Ø125мм Р36</t>
  </si>
  <si>
    <t>34480474 Вулканизированный фибродиск Tyrolit CA-P94 V Ø125мм Р40</t>
  </si>
  <si>
    <t>34480475 Вулканизированный фибродиск Tyrolit CA-P94 V Ø125мм Р60</t>
  </si>
  <si>
    <t>706117 Вулканизированный фибродиск Tyrolit CA-P94 V Ø125мм Р120</t>
  </si>
  <si>
    <t>34164002 Вулканизированный фибродиск Tyrolit CA-P94 V Ø180мм Р24</t>
  </si>
  <si>
    <t>34164004 Вулканизированный фибродиск Tyrolit CA-P94 V Ø180мм Р40</t>
  </si>
  <si>
    <t>706120 Вулканизированный фибродиск Tyrolit CA-P94 V Ø180мм Р60</t>
  </si>
  <si>
    <t>706124 Вулканизированный фибродиск Tyrolit CA-P94 V Ø180 мм Р120</t>
  </si>
  <si>
    <t>34486204 Вулканизированный фибродиск Tyrolit CA-P94 V Ø125мм Р80</t>
  </si>
  <si>
    <t>34486207 Вулканизированный фибродиск Tyrolit CA-P94 V Ø180мм Р36</t>
  </si>
  <si>
    <t>34486214 Вулканизированный фибродиск Tyrolit CA-P94 V Ø180 мм Р80</t>
  </si>
  <si>
    <t>706084 Вулканизированный фибродиск Tyrolit ZA-P43 V Ø180мм Р24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</si>
</sst>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р_._-;\-* #,##0.00_р_._-;_-* &quot;-&quot;??_р_._-;_-@_-"/>
    <numFmt numFmtId="165" formatCode="#,##0.00\ [$EUR]"/>
    <numFmt numFmtId="166" formatCode="0.0000"/>
    <numFmt numFmtId="167" formatCode="0.00&quot; EUR&quot;"/>
    <numFmt numFmtId="168" formatCode="#,##0.0000_р_."/>
    <numFmt numFmtId="169" formatCode="_-* #,##0.00\ [$EUR]_-;\-* #,##0.00\ [$EUR]_-;_-* &quot;-&quot;??\ [$EUR]_-;_-@_-"/>
    <numFmt numFmtId="170" formatCode="#,##0.00\ &quot;₽&quot;"/>
  </numFmts>
  <fonts count="53">
    <font>
      <sz val="8"/>
      <name val="Arial"/>
      <family val="2"/>
    </font>
    <font>
      <sz val="8"/>
      <name val="Arial"/>
      <family val="2"/>
    </font>
    <font>
      <b/>
      <sz val="14"/>
      <name val="Arial"/>
      <family val="2"/>
    </font>
    <font>
      <b/>
      <sz val="12"/>
      <name val="Arial"/>
      <family val="2"/>
    </font>
    <font>
      <sz val="10"/>
      <name val="Arial"/>
      <family val="2"/>
    </font>
    <font>
      <b/>
      <sz val="8"/>
      <name val="Arial"/>
      <family val="2"/>
    </font>
    <font>
      <sz val="11"/>
      <name val="Arial"/>
      <family val="2"/>
    </font>
    <font>
      <sz val="9"/>
      <name val="Arial"/>
      <family val="2"/>
    </font>
    <font>
      <sz val="8"/>
      <name val="Arial"/>
      <family val="2"/>
      <charset val="204"/>
    </font>
    <font>
      <b/>
      <sz val="11"/>
      <color indexed="30"/>
      <name val="Arial"/>
      <family val="2"/>
    </font>
    <font>
      <sz val="11"/>
      <name val="ＭＳ Ｐゴシック"/>
      <family val="3"/>
      <charset val="128"/>
    </font>
    <font>
      <b/>
      <sz val="9"/>
      <color indexed="30"/>
      <name val="Arial"/>
      <family val="2"/>
    </font>
    <font>
      <sz val="9"/>
      <name val="Arial"/>
      <family val="2"/>
      <charset val="204"/>
    </font>
    <font>
      <b/>
      <sz val="9"/>
      <color indexed="10"/>
      <name val="Arial"/>
      <family val="2"/>
      <charset val="204"/>
    </font>
    <font>
      <b/>
      <vertAlign val="superscript"/>
      <sz val="9"/>
      <color indexed="30"/>
      <name val="Arial"/>
      <family val="2"/>
      <charset val="204"/>
    </font>
    <font>
      <sz val="11"/>
      <color theme="1"/>
      <name val="Calibri"/>
      <family val="2"/>
      <charset val="204"/>
      <scheme val="minor"/>
    </font>
    <font>
      <u/>
      <sz val="8"/>
      <color theme="10"/>
      <name val="Arial"/>
      <family val="2"/>
    </font>
    <font>
      <b/>
      <sz val="8"/>
      <color rgb="FFFF0000"/>
      <name val="Arial"/>
      <family val="2"/>
    </font>
    <font>
      <b/>
      <sz val="10"/>
      <color rgb="FFFF0000"/>
      <name val="Arial"/>
      <family val="2"/>
    </font>
    <font>
      <sz val="14"/>
      <color rgb="FF303030"/>
      <name val="Tahoma"/>
      <family val="2"/>
    </font>
    <font>
      <sz val="8"/>
      <color theme="0"/>
      <name val="Arial"/>
      <family val="2"/>
    </font>
    <font>
      <b/>
      <sz val="12"/>
      <color rgb="FFFF0000"/>
      <name val="Arial"/>
      <family val="2"/>
      <charset val="204"/>
    </font>
    <font>
      <b/>
      <sz val="14"/>
      <color rgb="FFFF0000"/>
      <name val="Arial"/>
      <family val="2"/>
    </font>
    <font>
      <sz val="14"/>
      <color rgb="FFFF0000"/>
      <name val="Arial"/>
      <family val="2"/>
    </font>
    <font>
      <sz val="8"/>
      <color theme="1"/>
      <name val="Arial"/>
      <family val="2"/>
      <charset val="204"/>
    </font>
    <font>
      <b/>
      <sz val="16"/>
      <color theme="1"/>
      <name val="Arial"/>
      <family val="2"/>
      <charset val="204"/>
    </font>
    <font>
      <b/>
      <sz val="9"/>
      <color theme="4" tint="-0.499984740745262"/>
      <name val="Arial"/>
      <family val="2"/>
    </font>
    <font>
      <b/>
      <sz val="11"/>
      <color rgb="FF0070C0"/>
      <name val="Arial"/>
      <family val="2"/>
    </font>
    <font>
      <b/>
      <sz val="9"/>
      <color rgb="FF0070C0"/>
      <name val="Arial"/>
      <family val="2"/>
    </font>
    <font>
      <b/>
      <sz val="9"/>
      <color rgb="FFFF0000"/>
      <name val="Arial"/>
      <family val="2"/>
      <charset val="204"/>
    </font>
    <font>
      <b/>
      <sz val="10"/>
      <color rgb="FFFF0000"/>
      <name val="Arial"/>
      <family val="2"/>
      <charset val="204"/>
    </font>
    <font>
      <sz val="8"/>
      <color rgb="FFFF0000"/>
      <name val="Arial"/>
      <family val="2"/>
      <charset val="204"/>
    </font>
    <font>
      <b/>
      <sz val="8"/>
      <color rgb="FFFF0000"/>
      <name val="Arial"/>
      <family val="2"/>
      <charset val="204"/>
    </font>
    <font>
      <b/>
      <sz val="12"/>
      <color rgb="FF0070C0"/>
      <name val="Arial"/>
      <family val="2"/>
    </font>
    <font>
      <b/>
      <sz val="9"/>
      <color rgb="FFFF0000"/>
      <name val="Arial"/>
      <family val="2"/>
    </font>
    <font>
      <b/>
      <sz val="8"/>
      <color theme="4" tint="-0.499984740745262"/>
      <name val="Arial"/>
      <family val="2"/>
    </font>
    <font>
      <sz val="9"/>
      <color theme="1"/>
      <name val="Arial"/>
      <family val="2"/>
      <charset val="204"/>
    </font>
    <font>
      <b/>
      <sz val="12"/>
      <color theme="4" tint="-0.249977111117893"/>
      <name val="Arial"/>
      <family val="2"/>
      <charset val="204"/>
    </font>
    <font>
      <b/>
      <sz val="12"/>
      <color rgb="FF0070C0"/>
      <name val="Arial"/>
      <family val="2"/>
      <charset val="204"/>
    </font>
    <font>
      <b/>
      <sz val="11"/>
      <color theme="4" tint="-0.249977111117893"/>
      <name val="Arial"/>
      <family val="2"/>
      <charset val="204"/>
    </font>
    <font>
      <b/>
      <sz val="11"/>
      <color theme="4" tint="-0.249977111117893"/>
      <name val="Arial"/>
      <family val="2"/>
    </font>
    <font>
      <b/>
      <sz val="11"/>
      <color rgb="FF0070C0"/>
      <name val="Arial"/>
      <family val="2"/>
      <charset val="204"/>
    </font>
    <font>
      <b/>
      <sz val="14"/>
      <color theme="1"/>
      <name val="Arial"/>
      <family val="2"/>
      <charset val="204"/>
    </font>
    <font>
      <sz val="8"/>
      <color rgb="FFFF0000"/>
      <name val="Arial"/>
      <family val="2"/>
    </font>
    <font>
      <sz val="12"/>
      <name val="Times New Roman"/>
      <family val="1"/>
      <charset val="204"/>
    </font>
    <font>
      <b/>
      <sz val="8"/>
      <color rgb="FF0070C0"/>
      <name val="Arial"/>
      <family val="2"/>
    </font>
    <font>
      <b/>
      <sz val="11"/>
      <color rgb="FFFF0000"/>
      <name val="Arial"/>
      <family val="2"/>
      <charset val="204"/>
    </font>
    <font>
      <sz val="9"/>
      <color rgb="FFFF0000"/>
      <name val="Arial"/>
      <family val="2"/>
    </font>
    <font>
      <b/>
      <sz val="9"/>
      <color theme="4" tint="-0.249977111117893"/>
      <name val="Arial"/>
      <family val="2"/>
    </font>
    <font>
      <b/>
      <sz val="9"/>
      <color theme="4" tint="-0.249977111117893"/>
      <name val="Arial"/>
      <family val="2"/>
      <charset val="204"/>
    </font>
    <font>
      <sz val="8"/>
      <color rgb="FF7030A0"/>
      <name val="Arial"/>
      <family val="2"/>
    </font>
    <font>
      <sz val="8"/>
      <color theme="1"/>
      <name val="Arial"/>
      <family val="2"/>
    </font>
    <font>
      <b/>
      <sz val="8"/>
      <color theme="4" tint="-0.249977111117893"/>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4">
    <xf numFmtId="0" fontId="0" fillId="0" borderId="0"/>
    <xf numFmtId="0" fontId="10" fillId="0" borderId="0">
      <alignment vertical="center"/>
    </xf>
    <xf numFmtId="0" fontId="16" fillId="0" borderId="0" applyNumberFormat="0" applyFill="0" applyBorder="0" applyAlignment="0" applyProtection="0">
      <alignment vertical="top"/>
      <protection locked="0"/>
    </xf>
    <xf numFmtId="0" fontId="15" fillId="0" borderId="0"/>
  </cellStyleXfs>
  <cellXfs count="868">
    <xf numFmtId="0" fontId="0" fillId="0" borderId="0" xfId="0"/>
    <xf numFmtId="0" fontId="0" fillId="0" borderId="0" xfId="0" applyFill="1" applyBorder="1" applyAlignment="1">
      <alignment horizontal="left"/>
    </xf>
    <xf numFmtId="165" fontId="0" fillId="0" borderId="0" xfId="0" applyNumberFormat="1" applyFill="1" applyBorder="1" applyAlignment="1">
      <alignment horizontal="left"/>
    </xf>
    <xf numFmtId="14" fontId="0" fillId="0" borderId="0" xfId="0" applyNumberFormat="1" applyFill="1" applyAlignment="1">
      <alignment horizontal="left"/>
    </xf>
    <xf numFmtId="0" fontId="0" fillId="0" borderId="0" xfId="0" applyNumberFormat="1" applyFont="1" applyFill="1" applyBorder="1" applyAlignment="1">
      <alignment horizontal="left" vertical="top" wrapText="1"/>
    </xf>
    <xf numFmtId="0" fontId="4" fillId="0" borderId="0" xfId="0" applyNumberFormat="1" applyFont="1" applyFill="1" applyBorder="1" applyAlignment="1">
      <alignment horizontal="left" vertical="top"/>
    </xf>
    <xf numFmtId="14" fontId="4" fillId="0" borderId="0" xfId="0" applyNumberFormat="1" applyFont="1" applyFill="1" applyAlignment="1">
      <alignment horizontal="left" wrapText="1"/>
    </xf>
    <xf numFmtId="165" fontId="4" fillId="0" borderId="0" xfId="0" applyNumberFormat="1" applyFont="1" applyFill="1" applyBorder="1" applyAlignment="1">
      <alignment horizontal="left" wrapText="1"/>
    </xf>
    <xf numFmtId="0" fontId="17" fillId="0" borderId="0" xfId="0" applyNumberFormat="1" applyFont="1" applyFill="1" applyBorder="1" applyAlignment="1">
      <alignment horizontal="left" wrapText="1"/>
    </xf>
    <xf numFmtId="0" fontId="0" fillId="0" borderId="0" xfId="0" applyNumberFormat="1" applyFill="1" applyBorder="1" applyAlignment="1">
      <alignment horizontal="left" wrapText="1"/>
    </xf>
    <xf numFmtId="0" fontId="16" fillId="0" borderId="0" xfId="2" applyAlignment="1" applyProtection="1">
      <alignment horizontal="left"/>
    </xf>
    <xf numFmtId="10" fontId="18" fillId="0" borderId="0" xfId="0" applyNumberFormat="1" applyFont="1" applyFill="1" applyBorder="1" applyAlignment="1">
      <alignment horizontal="center"/>
    </xf>
    <xf numFmtId="9" fontId="18" fillId="0" borderId="0" xfId="0" applyNumberFormat="1" applyFont="1" applyFill="1" applyBorder="1" applyAlignment="1">
      <alignment horizontal="right" vertical="center"/>
    </xf>
    <xf numFmtId="165" fontId="0" fillId="0" borderId="0" xfId="0" applyNumberFormat="1" applyFont="1" applyFill="1" applyBorder="1" applyAlignment="1">
      <alignment horizontal="left" vertical="top" wrapText="1"/>
    </xf>
    <xf numFmtId="0" fontId="5" fillId="0" borderId="0" xfId="0" applyNumberFormat="1" applyFont="1" applyFill="1" applyBorder="1" applyAlignment="1">
      <alignment horizontal="left" wrapText="1"/>
    </xf>
    <xf numFmtId="0" fontId="0" fillId="0" borderId="0" xfId="0" applyFill="1" applyAlignment="1">
      <alignment horizontal="left"/>
    </xf>
    <xf numFmtId="0" fontId="0" fillId="2" borderId="1" xfId="0" applyNumberFormat="1" applyFill="1" applyBorder="1" applyAlignment="1">
      <alignment horizontal="left" vertical="top" wrapText="1"/>
    </xf>
    <xf numFmtId="0" fontId="6" fillId="0" borderId="0" xfId="0" applyFont="1" applyFill="1" applyAlignment="1">
      <alignment horizontal="left"/>
    </xf>
    <xf numFmtId="0" fontId="7" fillId="0" borderId="0" xfId="0" applyFont="1" applyFill="1" applyAlignment="1">
      <alignment horizontal="left"/>
    </xf>
    <xf numFmtId="0" fontId="0" fillId="0" borderId="0" xfId="0" applyFill="1" applyAlignment="1">
      <alignment horizontal="center"/>
    </xf>
    <xf numFmtId="165" fontId="0" fillId="0" borderId="0" xfId="0" applyNumberFormat="1" applyFill="1" applyAlignment="1">
      <alignment horizontal="left"/>
    </xf>
    <xf numFmtId="165" fontId="0" fillId="2" borderId="1" xfId="0" applyNumberFormat="1" applyFont="1" applyFill="1" applyBorder="1" applyAlignment="1">
      <alignment horizontal="right" vertical="top" wrapText="1"/>
    </xf>
    <xf numFmtId="165" fontId="0" fillId="2" borderId="2" xfId="0" applyNumberFormat="1" applyFont="1" applyFill="1" applyBorder="1" applyAlignment="1">
      <alignment horizontal="right" vertical="top" wrapText="1"/>
    </xf>
    <xf numFmtId="165" fontId="0" fillId="0" borderId="0" xfId="0" applyNumberFormat="1" applyFill="1" applyBorder="1" applyAlignment="1">
      <alignment horizontal="left" wrapText="1"/>
    </xf>
    <xf numFmtId="165" fontId="0" fillId="0" borderId="0" xfId="0" applyNumberFormat="1" applyFont="1" applyFill="1" applyBorder="1" applyAlignment="1">
      <alignment horizontal="left" wrapText="1"/>
    </xf>
    <xf numFmtId="165" fontId="20" fillId="0" borderId="0" xfId="0" applyNumberFormat="1" applyFont="1" applyFill="1" applyBorder="1" applyAlignment="1">
      <alignment horizontal="left" wrapText="1"/>
    </xf>
    <xf numFmtId="1" fontId="18" fillId="0" borderId="0" xfId="0" applyNumberFormat="1" applyFont="1" applyFill="1" applyBorder="1" applyAlignment="1">
      <alignment horizontal="right" vertical="center"/>
    </xf>
    <xf numFmtId="49" fontId="0" fillId="2" borderId="1" xfId="0" applyNumberFormat="1" applyFill="1" applyBorder="1" applyAlignment="1">
      <alignment horizontal="center" vertical="top" wrapText="1"/>
    </xf>
    <xf numFmtId="49" fontId="0" fillId="2" borderId="2" xfId="0" applyNumberFormat="1" applyFill="1" applyBorder="1" applyAlignment="1">
      <alignment horizontal="center" vertical="top" wrapText="1"/>
    </xf>
    <xf numFmtId="0" fontId="8" fillId="2" borderId="1" xfId="0" applyFont="1" applyFill="1" applyBorder="1"/>
    <xf numFmtId="9" fontId="21" fillId="0" borderId="0" xfId="0" applyNumberFormat="1" applyFont="1" applyFill="1" applyAlignment="1">
      <alignment horizontal="left"/>
    </xf>
    <xf numFmtId="9" fontId="22" fillId="0" borderId="0" xfId="0" applyNumberFormat="1" applyFont="1" applyFill="1" applyBorder="1" applyAlignment="1">
      <alignment horizontal="left" wrapText="1"/>
    </xf>
    <xf numFmtId="9" fontId="23" fillId="0" borderId="0" xfId="0" applyNumberFormat="1" applyFont="1" applyFill="1" applyAlignment="1">
      <alignment horizontal="left"/>
    </xf>
    <xf numFmtId="0" fontId="24" fillId="2" borderId="1" xfId="0" applyNumberFormat="1" applyFont="1" applyFill="1" applyBorder="1" applyAlignment="1">
      <alignment horizontal="left" vertical="top" wrapText="1"/>
    </xf>
    <xf numFmtId="0" fontId="0" fillId="2" borderId="1" xfId="0" applyNumberFormat="1" applyFill="1" applyBorder="1" applyAlignment="1">
      <alignment horizontal="center" vertical="top" wrapText="1"/>
    </xf>
    <xf numFmtId="0" fontId="0" fillId="2" borderId="2" xfId="0" applyNumberFormat="1" applyFill="1" applyBorder="1" applyAlignment="1">
      <alignment horizontal="left" vertical="top" wrapText="1"/>
    </xf>
    <xf numFmtId="0" fontId="0" fillId="2" borderId="2" xfId="0" applyNumberFormat="1" applyFill="1" applyBorder="1" applyAlignment="1">
      <alignment horizontal="center" vertical="top" wrapText="1"/>
    </xf>
    <xf numFmtId="0" fontId="8" fillId="2" borderId="1" xfId="0" applyNumberFormat="1" applyFont="1" applyFill="1" applyBorder="1" applyAlignment="1">
      <alignment horizontal="left" vertical="top" wrapText="1"/>
    </xf>
    <xf numFmtId="0" fontId="0" fillId="0" borderId="3" xfId="0" applyBorder="1" applyAlignment="1">
      <alignment horizontal="left" vertical="top" wrapText="1"/>
    </xf>
    <xf numFmtId="167" fontId="0" fillId="2" borderId="1" xfId="0" applyNumberFormat="1" applyFont="1" applyFill="1" applyBorder="1" applyAlignment="1">
      <alignment horizontal="right" vertical="center" wrapText="1"/>
    </xf>
    <xf numFmtId="167" fontId="0" fillId="2" borderId="1" xfId="0" applyNumberFormat="1" applyFont="1" applyFill="1" applyBorder="1" applyAlignment="1">
      <alignment horizontal="right" vertical="top" wrapText="1"/>
    </xf>
    <xf numFmtId="49" fontId="0" fillId="2" borderId="1" xfId="0" applyNumberFormat="1" applyFill="1" applyBorder="1" applyAlignment="1">
      <alignment horizontal="center" vertical="center" wrapText="1"/>
    </xf>
    <xf numFmtId="167" fontId="0" fillId="2" borderId="2" xfId="0" applyNumberFormat="1" applyFont="1" applyFill="1" applyBorder="1" applyAlignment="1">
      <alignment horizontal="right" vertical="center" wrapText="1"/>
    </xf>
    <xf numFmtId="49" fontId="0" fillId="2" borderId="5" xfId="0" applyNumberFormat="1" applyFill="1" applyBorder="1" applyAlignment="1">
      <alignment horizontal="center" vertical="center" wrapText="1"/>
    </xf>
    <xf numFmtId="167" fontId="0" fillId="2" borderId="5" xfId="0" applyNumberFormat="1" applyFont="1" applyFill="1" applyBorder="1" applyAlignment="1">
      <alignment horizontal="right" vertical="center" wrapText="1"/>
    </xf>
    <xf numFmtId="167" fontId="0" fillId="2" borderId="2" xfId="0" applyNumberFormat="1" applyFont="1" applyFill="1" applyBorder="1" applyAlignment="1">
      <alignment horizontal="right" vertical="top" wrapText="1"/>
    </xf>
    <xf numFmtId="167" fontId="0" fillId="2" borderId="6" xfId="0" applyNumberFormat="1" applyFont="1" applyFill="1" applyBorder="1" applyAlignment="1">
      <alignment horizontal="right" vertical="top" wrapText="1"/>
    </xf>
    <xf numFmtId="0" fontId="0" fillId="2" borderId="5" xfId="0" applyNumberFormat="1" applyFill="1" applyBorder="1" applyAlignment="1">
      <alignment horizontal="left" vertical="top" wrapText="1"/>
    </xf>
    <xf numFmtId="0" fontId="0" fillId="2" borderId="5" xfId="0" applyNumberFormat="1" applyFill="1" applyBorder="1" applyAlignment="1">
      <alignment horizontal="center" vertical="top" wrapText="1"/>
    </xf>
    <xf numFmtId="167" fontId="0" fillId="2" borderId="5" xfId="0" applyNumberFormat="1" applyFont="1" applyFill="1" applyBorder="1" applyAlignment="1">
      <alignment horizontal="right" vertical="top" wrapText="1"/>
    </xf>
    <xf numFmtId="0" fontId="8" fillId="2" borderId="2" xfId="0" applyFont="1" applyFill="1" applyBorder="1"/>
    <xf numFmtId="0" fontId="0" fillId="2" borderId="0" xfId="0" applyNumberFormat="1" applyFont="1" applyFill="1" applyBorder="1" applyAlignment="1">
      <alignment horizontal="left" vertical="top" wrapText="1"/>
    </xf>
    <xf numFmtId="167" fontId="0" fillId="2" borderId="6" xfId="0" applyNumberFormat="1" applyFont="1" applyFill="1" applyBorder="1" applyAlignment="1">
      <alignment horizontal="right" vertical="center" wrapText="1"/>
    </xf>
    <xf numFmtId="49" fontId="0" fillId="2" borderId="6" xfId="0" applyNumberFormat="1" applyFill="1" applyBorder="1" applyAlignment="1">
      <alignment horizontal="center" vertical="center" wrapText="1"/>
    </xf>
    <xf numFmtId="0" fontId="0" fillId="2" borderId="0" xfId="0" applyNumberFormat="1" applyFont="1" applyFill="1" applyBorder="1" applyAlignment="1">
      <alignment horizontal="left" vertical="center" wrapText="1"/>
    </xf>
    <xf numFmtId="164" fontId="4" fillId="0" borderId="0" xfId="0" applyNumberFormat="1" applyFont="1" applyFill="1" applyAlignment="1">
      <alignment horizontal="left" wrapText="1"/>
    </xf>
    <xf numFmtId="164" fontId="18" fillId="0" borderId="0" xfId="0" applyNumberFormat="1" applyFont="1" applyFill="1" applyBorder="1" applyAlignment="1">
      <alignment horizontal="center"/>
    </xf>
    <xf numFmtId="164" fontId="0" fillId="0" borderId="0" xfId="0" applyNumberFormat="1" applyFill="1" applyAlignment="1">
      <alignment horizontal="center"/>
    </xf>
    <xf numFmtId="13" fontId="0" fillId="2" borderId="1" xfId="0" applyNumberFormat="1" applyFill="1" applyBorder="1" applyAlignment="1">
      <alignment horizontal="center" vertical="top" wrapText="1"/>
    </xf>
    <xf numFmtId="0" fontId="0" fillId="2" borderId="9" xfId="0" applyNumberFormat="1" applyFill="1" applyBorder="1" applyAlignment="1">
      <alignment horizontal="left" vertical="top" wrapText="1"/>
    </xf>
    <xf numFmtId="167" fontId="0" fillId="2" borderId="9" xfId="0" applyNumberFormat="1" applyFont="1" applyFill="1" applyBorder="1" applyAlignment="1">
      <alignment horizontal="right" vertical="top" wrapText="1"/>
    </xf>
    <xf numFmtId="165" fontId="0" fillId="2" borderId="9" xfId="0" applyNumberFormat="1" applyFont="1" applyFill="1" applyBorder="1" applyAlignment="1">
      <alignment horizontal="right" vertical="top" wrapText="1"/>
    </xf>
    <xf numFmtId="49" fontId="0" fillId="2" borderId="9" xfId="0" applyNumberFormat="1" applyFill="1" applyBorder="1" applyAlignment="1">
      <alignment horizontal="center" vertical="top" wrapText="1"/>
    </xf>
    <xf numFmtId="49" fontId="0" fillId="2" borderId="9" xfId="0" applyNumberFormat="1" applyFill="1" applyBorder="1" applyAlignment="1">
      <alignment horizontal="center" vertical="center" wrapText="1"/>
    </xf>
    <xf numFmtId="167" fontId="0" fillId="2" borderId="9" xfId="0" applyNumberFormat="1" applyFont="1" applyFill="1" applyBorder="1" applyAlignment="1">
      <alignment horizontal="right" vertical="center" wrapText="1"/>
    </xf>
    <xf numFmtId="0" fontId="0" fillId="0" borderId="0" xfId="0" applyNumberFormat="1" applyFill="1" applyBorder="1" applyAlignment="1">
      <alignment horizontal="left" vertical="top" wrapText="1"/>
    </xf>
    <xf numFmtId="0" fontId="0" fillId="2" borderId="6" xfId="0" applyNumberFormat="1" applyFill="1" applyBorder="1" applyAlignment="1">
      <alignment horizontal="left" vertical="top" wrapText="1"/>
    </xf>
    <xf numFmtId="0" fontId="0" fillId="2" borderId="6" xfId="0" applyNumberFormat="1" applyFill="1" applyBorder="1" applyAlignment="1">
      <alignment horizontal="center" vertical="top" wrapText="1"/>
    </xf>
    <xf numFmtId="0" fontId="2"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top"/>
    </xf>
    <xf numFmtId="0" fontId="0" fillId="0" borderId="0" xfId="0" applyBorder="1" applyAlignment="1">
      <alignment horizontal="left"/>
    </xf>
    <xf numFmtId="166" fontId="18" fillId="0" borderId="0" xfId="0" applyNumberFormat="1" applyFont="1" applyFill="1" applyBorder="1" applyAlignment="1">
      <alignment horizontal="right" vertical="center" wrapText="1"/>
    </xf>
    <xf numFmtId="166" fontId="18" fillId="0" borderId="0" xfId="0" applyNumberFormat="1" applyFont="1" applyFill="1" applyBorder="1" applyAlignment="1">
      <alignment vertical="center" wrapText="1"/>
    </xf>
    <xf numFmtId="9" fontId="18" fillId="0" borderId="25" xfId="0" applyNumberFormat="1" applyFont="1" applyFill="1" applyBorder="1" applyAlignment="1">
      <alignment horizontal="right" vertical="center"/>
    </xf>
    <xf numFmtId="0" fontId="8" fillId="2" borderId="5" xfId="0" applyNumberFormat="1" applyFont="1" applyFill="1" applyBorder="1" applyAlignment="1">
      <alignment horizontal="left" vertical="top" wrapText="1"/>
    </xf>
    <xf numFmtId="0" fontId="8" fillId="2" borderId="6" xfId="0" applyNumberFormat="1" applyFont="1" applyFill="1" applyBorder="1" applyAlignment="1">
      <alignment horizontal="left" vertical="top" wrapText="1"/>
    </xf>
    <xf numFmtId="0" fontId="8" fillId="2" borderId="5"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49" fontId="0" fillId="2" borderId="5" xfId="0" applyNumberFormat="1" applyFill="1" applyBorder="1" applyAlignment="1">
      <alignment horizontal="center" vertical="top" wrapText="1"/>
    </xf>
    <xf numFmtId="49" fontId="29" fillId="0" borderId="0" xfId="2" applyNumberFormat="1" applyFont="1" applyAlignment="1" applyProtection="1">
      <alignment horizontal="left"/>
    </xf>
    <xf numFmtId="10" fontId="30" fillId="0" borderId="0" xfId="0" applyNumberFormat="1" applyFont="1" applyFill="1" applyBorder="1" applyAlignment="1">
      <alignment horizontal="center" vertical="top"/>
    </xf>
    <xf numFmtId="0" fontId="30" fillId="0" borderId="0" xfId="0" applyNumberFormat="1" applyFont="1" applyFill="1" applyBorder="1" applyAlignment="1">
      <alignment horizontal="left" vertical="top" wrapText="1"/>
    </xf>
    <xf numFmtId="165" fontId="31" fillId="0" borderId="0" xfId="0" applyNumberFormat="1" applyFont="1" applyFill="1" applyBorder="1" applyAlignment="1">
      <alignment horizontal="left" vertical="top" wrapText="1"/>
    </xf>
    <xf numFmtId="165" fontId="32" fillId="0" borderId="0" xfId="0" applyNumberFormat="1" applyFont="1" applyFill="1" applyBorder="1" applyAlignment="1">
      <alignment horizontal="left" vertical="top" wrapText="1"/>
    </xf>
    <xf numFmtId="164" fontId="30" fillId="0" borderId="0" xfId="0" applyNumberFormat="1" applyFont="1" applyFill="1" applyBorder="1" applyAlignment="1">
      <alignment horizontal="center" vertical="top"/>
    </xf>
    <xf numFmtId="9" fontId="32" fillId="0" borderId="0" xfId="0" applyNumberFormat="1" applyFont="1" applyFill="1" applyBorder="1" applyAlignment="1">
      <alignment horizontal="right" vertical="top"/>
    </xf>
    <xf numFmtId="0" fontId="32" fillId="0" borderId="0" xfId="0" applyNumberFormat="1" applyFont="1" applyFill="1" applyBorder="1" applyAlignment="1">
      <alignment horizontal="left" vertical="top" wrapText="1"/>
    </xf>
    <xf numFmtId="0" fontId="0" fillId="2" borderId="1" xfId="0" applyNumberFormat="1" applyFill="1" applyBorder="1" applyAlignment="1">
      <alignment horizontal="center" vertical="center" wrapText="1"/>
    </xf>
    <xf numFmtId="1" fontId="18" fillId="0" borderId="0" xfId="0" applyNumberFormat="1" applyFont="1" applyFill="1" applyBorder="1" applyAlignment="1">
      <alignment horizontal="left" vertical="center" wrapText="1"/>
    </xf>
    <xf numFmtId="9" fontId="18" fillId="0" borderId="25" xfId="0" applyNumberFormat="1" applyFont="1" applyFill="1" applyBorder="1" applyAlignment="1">
      <alignment vertical="center"/>
    </xf>
    <xf numFmtId="0" fontId="29" fillId="0" borderId="0" xfId="0" applyFont="1" applyFill="1" applyAlignment="1">
      <alignment horizontal="center"/>
    </xf>
    <xf numFmtId="0" fontId="24" fillId="2" borderId="5" xfId="0" applyNumberFormat="1" applyFont="1" applyFill="1" applyBorder="1" applyAlignment="1">
      <alignment horizontal="left" vertical="top" wrapText="1"/>
    </xf>
    <xf numFmtId="0" fontId="30" fillId="0" borderId="0" xfId="0" applyFont="1" applyFill="1" applyAlignment="1">
      <alignment horizontal="center"/>
    </xf>
    <xf numFmtId="167" fontId="7" fillId="2" borderId="2" xfId="0" applyNumberFormat="1" applyFont="1" applyFill="1" applyBorder="1" applyAlignment="1">
      <alignment horizontal="right" vertical="center" wrapText="1"/>
    </xf>
    <xf numFmtId="49" fontId="7" fillId="2" borderId="2"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top" wrapText="1"/>
    </xf>
    <xf numFmtId="49" fontId="12" fillId="2" borderId="1" xfId="0" applyNumberFormat="1" applyFont="1" applyFill="1" applyBorder="1" applyAlignment="1">
      <alignment horizontal="center" vertical="center" wrapText="1"/>
    </xf>
    <xf numFmtId="167" fontId="12" fillId="2" borderId="1" xfId="0" applyNumberFormat="1" applyFont="1" applyFill="1" applyBorder="1" applyAlignment="1">
      <alignment horizontal="right" vertical="center" wrapText="1"/>
    </xf>
    <xf numFmtId="49" fontId="12" fillId="2" borderId="2" xfId="0" applyNumberFormat="1" applyFont="1" applyFill="1" applyBorder="1" applyAlignment="1">
      <alignment horizontal="center" vertical="center" wrapText="1"/>
    </xf>
    <xf numFmtId="167" fontId="12" fillId="2" borderId="2" xfId="0" applyNumberFormat="1" applyFont="1" applyFill="1" applyBorder="1" applyAlignment="1">
      <alignment horizontal="right" vertical="center" wrapText="1"/>
    </xf>
    <xf numFmtId="49" fontId="7" fillId="2" borderId="6" xfId="0" applyNumberFormat="1" applyFont="1" applyFill="1" applyBorder="1" applyAlignment="1">
      <alignment horizontal="center" vertical="center" wrapText="1"/>
    </xf>
    <xf numFmtId="168" fontId="0" fillId="0" borderId="0" xfId="0" applyNumberFormat="1" applyFill="1" applyBorder="1" applyAlignment="1">
      <alignment horizontal="left"/>
    </xf>
    <xf numFmtId="168" fontId="0" fillId="0" borderId="0" xfId="0" applyNumberFormat="1" applyFont="1" applyFill="1" applyBorder="1" applyAlignment="1">
      <alignment horizontal="left" wrapText="1"/>
    </xf>
    <xf numFmtId="168" fontId="0" fillId="0" borderId="0" xfId="0" applyNumberFormat="1" applyFill="1" applyAlignment="1">
      <alignment horizontal="left"/>
    </xf>
    <xf numFmtId="9" fontId="18" fillId="0" borderId="0" xfId="0" applyNumberFormat="1" applyFont="1" applyFill="1" applyBorder="1" applyAlignment="1">
      <alignment vertical="center"/>
    </xf>
    <xf numFmtId="168" fontId="32" fillId="0" borderId="0" xfId="0" applyNumberFormat="1" applyFont="1" applyFill="1" applyBorder="1" applyAlignment="1">
      <alignment horizontal="left" vertical="top" wrapText="1"/>
    </xf>
    <xf numFmtId="167" fontId="1" fillId="2" borderId="1" xfId="0" applyNumberFormat="1" applyFont="1" applyFill="1" applyBorder="1" applyAlignment="1">
      <alignment horizontal="right" vertical="center" wrapText="1"/>
    </xf>
    <xf numFmtId="0" fontId="24" fillId="2" borderId="6" xfId="0" applyNumberFormat="1" applyFont="1" applyFill="1" applyBorder="1" applyAlignment="1">
      <alignment horizontal="left" vertical="top" wrapText="1"/>
    </xf>
    <xf numFmtId="49" fontId="0" fillId="2" borderId="6" xfId="0" applyNumberFormat="1" applyFill="1" applyBorder="1" applyAlignment="1">
      <alignment horizontal="center" vertical="top" wrapText="1"/>
    </xf>
    <xf numFmtId="0" fontId="44" fillId="0" borderId="0" xfId="0" applyFont="1"/>
    <xf numFmtId="165" fontId="0" fillId="2" borderId="1" xfId="0" applyNumberFormat="1" applyFont="1" applyFill="1" applyBorder="1" applyAlignment="1">
      <alignment horizontal="center" vertical="center" wrapText="1"/>
    </xf>
    <xf numFmtId="0" fontId="0" fillId="4" borderId="1" xfId="0" applyNumberFormat="1" applyFont="1" applyFill="1" applyBorder="1" applyAlignment="1">
      <alignment vertical="top" wrapText="1"/>
    </xf>
    <xf numFmtId="0" fontId="0" fillId="2" borderId="1" xfId="0" applyNumberFormat="1" applyFont="1" applyFill="1" applyBorder="1" applyAlignment="1">
      <alignment horizontal="center" vertical="center" wrapText="1"/>
    </xf>
    <xf numFmtId="0" fontId="0" fillId="4" borderId="1" xfId="0" applyNumberFormat="1" applyFont="1" applyFill="1" applyBorder="1" applyAlignment="1">
      <alignment horizontal="left" vertical="center" wrapText="1"/>
    </xf>
    <xf numFmtId="169" fontId="0" fillId="0" borderId="1" xfId="0" applyNumberFormat="1" applyFill="1" applyBorder="1" applyAlignment="1">
      <alignment horizontal="center" vertical="center"/>
    </xf>
    <xf numFmtId="169" fontId="0" fillId="0" borderId="1" xfId="0" applyNumberFormat="1" applyFill="1" applyBorder="1" applyAlignment="1">
      <alignment vertical="center"/>
    </xf>
    <xf numFmtId="0" fontId="7" fillId="0" borderId="1" xfId="0" applyFont="1" applyFill="1" applyBorder="1" applyAlignment="1">
      <alignment horizontal="left"/>
    </xf>
    <xf numFmtId="0" fontId="0" fillId="2" borderId="5" xfId="0" applyNumberFormat="1" applyFill="1" applyBorder="1" applyAlignment="1">
      <alignment horizontal="center" vertical="center" wrapText="1"/>
    </xf>
    <xf numFmtId="0" fontId="0" fillId="2" borderId="6" xfId="0" applyNumberFormat="1" applyFill="1" applyBorder="1" applyAlignment="1">
      <alignment horizontal="center" vertical="center" wrapText="1"/>
    </xf>
    <xf numFmtId="0" fontId="0" fillId="0" borderId="5" xfId="0" applyFill="1" applyBorder="1" applyAlignment="1">
      <alignment horizontal="center" vertical="center"/>
    </xf>
    <xf numFmtId="0" fontId="0" fillId="0" borderId="1" xfId="0" applyFill="1" applyBorder="1" applyAlignment="1">
      <alignment horizontal="center" vertical="center"/>
    </xf>
    <xf numFmtId="0" fontId="0" fillId="0" borderId="6" xfId="0" applyFill="1" applyBorder="1" applyAlignment="1">
      <alignment horizontal="center" vertical="center"/>
    </xf>
    <xf numFmtId="0" fontId="0" fillId="0" borderId="1" xfId="0" applyBorder="1" applyAlignment="1">
      <alignment horizontal="center"/>
    </xf>
    <xf numFmtId="0" fontId="0" fillId="0" borderId="1" xfId="0" applyFill="1" applyBorder="1" applyAlignment="1">
      <alignment horizontal="center"/>
    </xf>
    <xf numFmtId="0" fontId="0" fillId="0" borderId="0" xfId="0" applyAlignment="1">
      <alignment wrapText="1"/>
    </xf>
    <xf numFmtId="0" fontId="24" fillId="2" borderId="5" xfId="0" applyFont="1" applyFill="1" applyBorder="1" applyAlignment="1">
      <alignment horizontal="left" vertical="top" wrapText="1"/>
    </xf>
    <xf numFmtId="167" fontId="0" fillId="2" borderId="5" xfId="0" applyNumberFormat="1" applyFill="1" applyBorder="1" applyAlignment="1">
      <alignment horizontal="right" vertical="top" wrapText="1"/>
    </xf>
    <xf numFmtId="0" fontId="24" fillId="2" borderId="1" xfId="0" applyFont="1" applyFill="1" applyBorder="1" applyAlignment="1">
      <alignment horizontal="left" vertical="top" wrapText="1"/>
    </xf>
    <xf numFmtId="167" fontId="0" fillId="2" borderId="1" xfId="0" applyNumberFormat="1" applyFill="1" applyBorder="1" applyAlignment="1">
      <alignment horizontal="right" vertical="top" wrapText="1"/>
    </xf>
    <xf numFmtId="0" fontId="24" fillId="2" borderId="6" xfId="0" applyFont="1" applyFill="1" applyBorder="1" applyAlignment="1">
      <alignment horizontal="left" vertical="top" wrapText="1"/>
    </xf>
    <xf numFmtId="0" fontId="0" fillId="2" borderId="1" xfId="0" applyFill="1" applyBorder="1" applyAlignment="1">
      <alignment horizontal="left" vertical="top"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0" fillId="0" borderId="2" xfId="0" applyFill="1" applyBorder="1" applyAlignment="1">
      <alignment horizontal="center"/>
    </xf>
    <xf numFmtId="0" fontId="0" fillId="0" borderId="2" xfId="0" applyFill="1" applyBorder="1" applyAlignment="1">
      <alignment horizontal="left"/>
    </xf>
    <xf numFmtId="0" fontId="0" fillId="0" borderId="9" xfId="0" applyFill="1" applyBorder="1" applyAlignment="1">
      <alignment horizontal="center"/>
    </xf>
    <xf numFmtId="0" fontId="0" fillId="0" borderId="9" xfId="0" applyFill="1" applyBorder="1" applyAlignment="1">
      <alignment horizontal="left"/>
    </xf>
    <xf numFmtId="0" fontId="0" fillId="0" borderId="5" xfId="0" applyFill="1" applyBorder="1" applyAlignment="1">
      <alignment horizontal="center"/>
    </xf>
    <xf numFmtId="165" fontId="0" fillId="2" borderId="5" xfId="0" applyNumberFormat="1" applyFont="1" applyFill="1" applyBorder="1" applyAlignment="1">
      <alignment horizontal="right" vertical="top" wrapText="1"/>
    </xf>
    <xf numFmtId="0" fontId="0" fillId="0" borderId="32" xfId="0" applyBorder="1" applyAlignment="1">
      <alignment horizontal="left" vertical="top" wrapText="1"/>
    </xf>
    <xf numFmtId="0" fontId="27" fillId="2" borderId="1" xfId="0" applyNumberFormat="1" applyFont="1" applyFill="1" applyBorder="1" applyAlignment="1">
      <alignment horizontal="center" vertical="center" wrapText="1"/>
    </xf>
    <xf numFmtId="0" fontId="0" fillId="0" borderId="6" xfId="0" applyFill="1" applyBorder="1" applyAlignment="1">
      <alignment horizontal="left"/>
    </xf>
    <xf numFmtId="0" fontId="0" fillId="0" borderId="1" xfId="0" applyFill="1" applyBorder="1" applyAlignment="1">
      <alignment horizontal="left"/>
    </xf>
    <xf numFmtId="0" fontId="0" fillId="0" borderId="1" xfId="0" applyBorder="1" applyAlignment="1">
      <alignment horizontal="left"/>
    </xf>
    <xf numFmtId="167" fontId="43" fillId="2" borderId="5" xfId="0" applyNumberFormat="1" applyFont="1" applyFill="1" applyBorder="1" applyAlignment="1">
      <alignment horizontal="right" vertical="center" wrapText="1"/>
    </xf>
    <xf numFmtId="167" fontId="43" fillId="2" borderId="1" xfId="0" applyNumberFormat="1" applyFont="1" applyFill="1" applyBorder="1" applyAlignment="1">
      <alignment horizontal="right" vertical="center" wrapText="1"/>
    </xf>
    <xf numFmtId="167" fontId="43" fillId="2" borderId="6" xfId="0" applyNumberFormat="1" applyFont="1" applyFill="1" applyBorder="1" applyAlignment="1">
      <alignment horizontal="right" vertical="center" wrapText="1"/>
    </xf>
    <xf numFmtId="167" fontId="43" fillId="2" borderId="1" xfId="0" applyNumberFormat="1" applyFont="1" applyFill="1" applyBorder="1" applyAlignment="1">
      <alignment horizontal="right" vertical="top" wrapText="1"/>
    </xf>
    <xf numFmtId="167" fontId="43" fillId="2" borderId="5" xfId="0" applyNumberFormat="1" applyFont="1" applyFill="1" applyBorder="1" applyAlignment="1">
      <alignment horizontal="right" vertical="top" wrapText="1"/>
    </xf>
    <xf numFmtId="167" fontId="43" fillId="2" borderId="2" xfId="0" applyNumberFormat="1" applyFont="1" applyFill="1" applyBorder="1" applyAlignment="1">
      <alignment horizontal="right" vertical="top" wrapText="1"/>
    </xf>
    <xf numFmtId="167" fontId="43" fillId="2" borderId="1" xfId="0" applyNumberFormat="1" applyFont="1" applyFill="1" applyBorder="1" applyAlignment="1">
      <alignment horizontal="center" vertical="center" wrapText="1"/>
    </xf>
    <xf numFmtId="167" fontId="47" fillId="2" borderId="2" xfId="0" applyNumberFormat="1" applyFont="1" applyFill="1" applyBorder="1" applyAlignment="1">
      <alignment horizontal="right" vertical="center" wrapText="1"/>
    </xf>
    <xf numFmtId="167" fontId="47" fillId="2" borderId="1" xfId="0" applyNumberFormat="1" applyFont="1" applyFill="1" applyBorder="1" applyAlignment="1">
      <alignment horizontal="right" vertical="top" wrapText="1"/>
    </xf>
    <xf numFmtId="0" fontId="27" fillId="2" borderId="1" xfId="0" applyNumberFormat="1" applyFont="1" applyFill="1" applyBorder="1" applyAlignment="1">
      <alignment vertical="center" wrapText="1"/>
    </xf>
    <xf numFmtId="0" fontId="0" fillId="0" borderId="17" xfId="0" applyFill="1" applyBorder="1" applyAlignment="1">
      <alignment horizontal="left"/>
    </xf>
    <xf numFmtId="0" fontId="0" fillId="0" borderId="18" xfId="0" applyFill="1" applyBorder="1" applyAlignment="1">
      <alignment horizontal="left"/>
    </xf>
    <xf numFmtId="0" fontId="48" fillId="0" borderId="1" xfId="0" applyNumberFormat="1" applyFont="1" applyFill="1" applyBorder="1" applyAlignment="1">
      <alignment horizontal="center" vertical="center" wrapText="1"/>
    </xf>
    <xf numFmtId="0" fontId="49" fillId="0" borderId="1" xfId="0" applyFont="1" applyFill="1" applyBorder="1" applyAlignment="1">
      <alignment horizontal="center"/>
    </xf>
    <xf numFmtId="0" fontId="0" fillId="0" borderId="1" xfId="0" applyBorder="1" applyAlignment="1">
      <alignment horizontal="left" vertical="top" wrapText="1"/>
    </xf>
    <xf numFmtId="165" fontId="0" fillId="2" borderId="1" xfId="0" applyNumberFormat="1" applyFont="1" applyFill="1" applyBorder="1" applyAlignment="1">
      <alignment horizontal="right" vertical="center" wrapText="1"/>
    </xf>
    <xf numFmtId="0" fontId="49" fillId="0" borderId="17" xfId="0" applyFont="1" applyFill="1" applyBorder="1" applyAlignment="1">
      <alignment horizontal="center"/>
    </xf>
    <xf numFmtId="0" fontId="0" fillId="0" borderId="14" xfId="0" applyBorder="1" applyAlignment="1">
      <alignment horizontal="left" vertical="top" wrapText="1"/>
    </xf>
    <xf numFmtId="0" fontId="26" fillId="2" borderId="14" xfId="0" applyFont="1" applyFill="1" applyBorder="1" applyAlignment="1">
      <alignment horizontal="left" vertical="top" wrapText="1"/>
    </xf>
    <xf numFmtId="0" fontId="0" fillId="0" borderId="14" xfId="0" applyBorder="1" applyAlignment="1">
      <alignment horizontal="left" vertical="top" wrapText="1"/>
    </xf>
    <xf numFmtId="0" fontId="8" fillId="2" borderId="2" xfId="0" applyNumberFormat="1" applyFont="1" applyFill="1" applyBorder="1" applyAlignment="1">
      <alignment horizontal="left" vertical="top" wrapText="1"/>
    </xf>
    <xf numFmtId="0" fontId="0" fillId="0" borderId="2" xfId="0" applyFill="1" applyBorder="1" applyAlignment="1">
      <alignment horizontal="center" vertical="center"/>
    </xf>
    <xf numFmtId="0" fontId="0" fillId="0" borderId="15" xfId="0" applyBorder="1" applyAlignment="1">
      <alignment horizontal="left" vertical="top" wrapText="1"/>
    </xf>
    <xf numFmtId="165" fontId="0" fillId="2" borderId="6" xfId="0" applyNumberFormat="1" applyFont="1" applyFill="1" applyBorder="1" applyAlignment="1">
      <alignment horizontal="right" vertical="center" wrapText="1"/>
    </xf>
    <xf numFmtId="0" fontId="0" fillId="0" borderId="57" xfId="0" applyFill="1" applyBorder="1" applyAlignment="1">
      <alignment horizontal="left"/>
    </xf>
    <xf numFmtId="165" fontId="0" fillId="2" borderId="5" xfId="0" applyNumberFormat="1" applyFont="1" applyFill="1" applyBorder="1" applyAlignment="1">
      <alignment horizontal="right" vertical="center" wrapText="1"/>
    </xf>
    <xf numFmtId="0" fontId="0" fillId="0" borderId="29" xfId="0" applyFill="1" applyBorder="1" applyAlignment="1">
      <alignment horizontal="left"/>
    </xf>
    <xf numFmtId="165" fontId="0" fillId="2" borderId="6" xfId="0" applyNumberFormat="1" applyFont="1" applyFill="1" applyBorder="1" applyAlignment="1">
      <alignment horizontal="right" vertical="top" wrapText="1"/>
    </xf>
    <xf numFmtId="167" fontId="43" fillId="2" borderId="6" xfId="0" applyNumberFormat="1" applyFont="1" applyFill="1" applyBorder="1" applyAlignment="1">
      <alignment horizontal="right" vertical="top" wrapText="1"/>
    </xf>
    <xf numFmtId="0" fontId="7" fillId="0" borderId="17" xfId="0" applyFont="1" applyFill="1" applyBorder="1" applyAlignment="1">
      <alignment horizontal="left"/>
    </xf>
    <xf numFmtId="0" fontId="0" fillId="0" borderId="5" xfId="0" applyFill="1" applyBorder="1" applyAlignment="1">
      <alignment horizontal="left"/>
    </xf>
    <xf numFmtId="0" fontId="27" fillId="2" borderId="32" xfId="0" applyNumberFormat="1" applyFont="1" applyFill="1" applyBorder="1" applyAlignment="1">
      <alignment horizontal="left" vertical="top" wrapText="1"/>
    </xf>
    <xf numFmtId="0" fontId="0" fillId="0" borderId="6" xfId="0" applyFill="1" applyBorder="1" applyAlignment="1">
      <alignment horizontal="center"/>
    </xf>
    <xf numFmtId="0" fontId="8" fillId="2" borderId="6" xfId="0" applyNumberFormat="1" applyFont="1" applyFill="1" applyBorder="1" applyAlignment="1">
      <alignment horizontal="center" vertical="center" wrapText="1"/>
    </xf>
    <xf numFmtId="0" fontId="8" fillId="2" borderId="5"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2" xfId="0" applyFont="1" applyFill="1" applyBorder="1" applyAlignment="1">
      <alignment horizontal="left" vertical="top" wrapText="1"/>
    </xf>
    <xf numFmtId="0" fontId="0" fillId="0" borderId="1" xfId="0" applyBorder="1" applyAlignment="1">
      <alignment vertical="top" wrapText="1"/>
    </xf>
    <xf numFmtId="0" fontId="48" fillId="0" borderId="6" xfId="0" applyNumberFormat="1" applyFont="1" applyFill="1" applyBorder="1" applyAlignment="1">
      <alignment horizontal="center" vertical="center" wrapText="1"/>
    </xf>
    <xf numFmtId="0" fontId="49" fillId="0" borderId="57" xfId="0" applyFont="1" applyFill="1" applyBorder="1" applyAlignment="1">
      <alignment horizontal="center"/>
    </xf>
    <xf numFmtId="0" fontId="0" fillId="0" borderId="45" xfId="0" applyBorder="1" applyAlignment="1">
      <alignment horizontal="left" vertical="top" wrapText="1"/>
    </xf>
    <xf numFmtId="0" fontId="0" fillId="0" borderId="1" xfId="0" applyFill="1" applyBorder="1" applyAlignment="1"/>
    <xf numFmtId="0" fontId="0" fillId="0" borderId="17" xfId="0" applyFill="1" applyBorder="1" applyAlignment="1"/>
    <xf numFmtId="0" fontId="25" fillId="0" borderId="32" xfId="0" applyFont="1" applyBorder="1" applyAlignment="1">
      <alignment horizontal="left" vertical="center"/>
    </xf>
    <xf numFmtId="0" fontId="8" fillId="2" borderId="5" xfId="0" applyFont="1" applyFill="1" applyBorder="1"/>
    <xf numFmtId="0" fontId="0" fillId="0" borderId="32" xfId="0" applyBorder="1" applyAlignment="1">
      <alignment vertical="top" wrapText="1"/>
    </xf>
    <xf numFmtId="13" fontId="0" fillId="2" borderId="6" xfId="0" applyNumberFormat="1" applyFill="1" applyBorder="1" applyAlignment="1">
      <alignment horizontal="center" vertical="top" wrapText="1"/>
    </xf>
    <xf numFmtId="13" fontId="0" fillId="2" borderId="5" xfId="0" applyNumberFormat="1" applyFill="1" applyBorder="1" applyAlignment="1">
      <alignment horizontal="center" vertical="top" wrapText="1"/>
    </xf>
    <xf numFmtId="165" fontId="28" fillId="0"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0" fillId="0" borderId="1" xfId="0" applyBorder="1"/>
    <xf numFmtId="165" fontId="28" fillId="0" borderId="9" xfId="0" applyNumberFormat="1" applyFont="1" applyFill="1" applyBorder="1" applyAlignment="1">
      <alignment horizontal="center" vertical="center" wrapText="1"/>
    </xf>
    <xf numFmtId="0" fontId="0" fillId="0" borderId="15" xfId="0" applyBorder="1"/>
    <xf numFmtId="0" fontId="0" fillId="2" borderId="1" xfId="0" applyFill="1" applyBorder="1" applyAlignment="1">
      <alignment vertical="top" wrapText="1"/>
    </xf>
    <xf numFmtId="0" fontId="25" fillId="0" borderId="15" xfId="0" applyFont="1" applyBorder="1" applyAlignment="1">
      <alignment horizontal="left" vertical="center"/>
    </xf>
    <xf numFmtId="0" fontId="19" fillId="0" borderId="29" xfId="0" applyFont="1" applyBorder="1" applyAlignment="1">
      <alignment horizontal="justify" wrapText="1"/>
    </xf>
    <xf numFmtId="0" fontId="34" fillId="0" borderId="1" xfId="0" applyFont="1" applyBorder="1" applyAlignment="1">
      <alignment horizontal="center" vertical="center" wrapText="1"/>
    </xf>
    <xf numFmtId="0" fontId="0" fillId="0" borderId="17" xfId="0" applyBorder="1"/>
    <xf numFmtId="0" fontId="0" fillId="0" borderId="2" xfId="0" applyBorder="1"/>
    <xf numFmtId="0" fontId="0" fillId="0" borderId="18" xfId="0" applyBorder="1"/>
    <xf numFmtId="0" fontId="0" fillId="0" borderId="6" xfId="0" applyBorder="1"/>
    <xf numFmtId="0" fontId="0" fillId="0" borderId="57" xfId="0" applyBorder="1"/>
    <xf numFmtId="0" fontId="0" fillId="0" borderId="5" xfId="0" applyBorder="1"/>
    <xf numFmtId="0" fontId="0" fillId="0" borderId="29" xfId="0" applyBorder="1"/>
    <xf numFmtId="0" fontId="0" fillId="2" borderId="15" xfId="0" applyFill="1" applyBorder="1" applyAlignment="1">
      <alignment horizontal="center" vertical="center" wrapText="1"/>
    </xf>
    <xf numFmtId="0" fontId="0" fillId="0" borderId="9" xfId="0" applyBorder="1"/>
    <xf numFmtId="0" fontId="0" fillId="0" borderId="16" xfId="0" applyBorder="1"/>
    <xf numFmtId="0" fontId="0" fillId="2" borderId="32" xfId="0" applyFill="1" applyBorder="1" applyAlignment="1">
      <alignment horizontal="center" vertical="center" wrapText="1"/>
    </xf>
    <xf numFmtId="165" fontId="0" fillId="2" borderId="1" xfId="0" applyNumberFormat="1" applyFill="1" applyBorder="1" applyAlignment="1">
      <alignment horizontal="right" vertical="top" wrapText="1"/>
    </xf>
    <xf numFmtId="0" fontId="8" fillId="2" borderId="6" xfId="0" applyFont="1" applyFill="1" applyBorder="1"/>
    <xf numFmtId="165" fontId="0" fillId="2" borderId="5" xfId="0" applyNumberFormat="1" applyFill="1" applyBorder="1" applyAlignment="1">
      <alignment horizontal="right" vertical="top" wrapText="1"/>
    </xf>
    <xf numFmtId="167" fontId="0" fillId="2" borderId="6" xfId="0" applyNumberFormat="1" applyFill="1" applyBorder="1" applyAlignment="1">
      <alignment horizontal="right" vertical="top" wrapText="1"/>
    </xf>
    <xf numFmtId="165" fontId="0" fillId="2" borderId="6" xfId="0" applyNumberFormat="1" applyFill="1" applyBorder="1" applyAlignment="1">
      <alignment horizontal="right" vertical="top" wrapText="1"/>
    </xf>
    <xf numFmtId="0" fontId="27" fillId="2" borderId="1" xfId="0" applyFont="1" applyFill="1" applyBorder="1" applyAlignment="1">
      <alignment horizontal="center" vertical="center" wrapText="1"/>
    </xf>
    <xf numFmtId="165" fontId="0" fillId="2" borderId="2" xfId="0" applyNumberFormat="1" applyFill="1" applyBorder="1" applyAlignment="1">
      <alignment horizontal="right" vertical="top" wrapText="1"/>
    </xf>
    <xf numFmtId="49" fontId="0" fillId="2" borderId="1" xfId="0" applyNumberFormat="1" applyFill="1" applyBorder="1" applyAlignment="1">
      <alignment vertical="top" wrapText="1"/>
    </xf>
    <xf numFmtId="167" fontId="0" fillId="2" borderId="1" xfId="0" applyNumberFormat="1" applyFont="1" applyFill="1" applyBorder="1" applyAlignment="1">
      <alignment vertical="top" wrapText="1"/>
    </xf>
    <xf numFmtId="165" fontId="0" fillId="2" borderId="1" xfId="0" applyNumberFormat="1" applyFont="1" applyFill="1" applyBorder="1" applyAlignment="1">
      <alignment vertical="top" wrapText="1"/>
    </xf>
    <xf numFmtId="167" fontId="0" fillId="2" borderId="1" xfId="0" applyNumberFormat="1" applyFont="1" applyFill="1" applyBorder="1" applyAlignment="1">
      <alignment horizontal="center" vertical="center" wrapText="1"/>
    </xf>
    <xf numFmtId="0" fontId="0" fillId="0" borderId="1" xfId="0" applyFill="1" applyBorder="1" applyAlignment="1">
      <alignment horizontal="center"/>
    </xf>
    <xf numFmtId="165" fontId="0" fillId="2" borderId="2" xfId="0" applyNumberFormat="1" applyFont="1" applyFill="1" applyBorder="1" applyAlignment="1">
      <alignment horizontal="center" vertical="center" wrapText="1"/>
    </xf>
    <xf numFmtId="0" fontId="0" fillId="0" borderId="6" xfId="0" applyBorder="1" applyAlignment="1">
      <alignment horizontal="center"/>
    </xf>
    <xf numFmtId="169" fontId="0" fillId="0" borderId="6" xfId="0" applyNumberFormat="1" applyFill="1" applyBorder="1" applyAlignment="1">
      <alignment vertical="center"/>
    </xf>
    <xf numFmtId="165" fontId="0" fillId="2" borderId="6" xfId="0" applyNumberFormat="1" applyFont="1" applyFill="1" applyBorder="1" applyAlignment="1">
      <alignment horizontal="center" vertical="center" wrapText="1"/>
    </xf>
    <xf numFmtId="169" fontId="0" fillId="0" borderId="5" xfId="0" applyNumberFormat="1" applyFill="1" applyBorder="1" applyAlignment="1">
      <alignment vertical="center"/>
    </xf>
    <xf numFmtId="165" fontId="0" fillId="2" borderId="5" xfId="0" applyNumberFormat="1" applyFont="1" applyFill="1" applyBorder="1" applyAlignment="1">
      <alignment horizontal="center" vertical="center" wrapText="1"/>
    </xf>
    <xf numFmtId="0" fontId="0" fillId="4" borderId="6" xfId="0" applyNumberFormat="1" applyFont="1" applyFill="1" applyBorder="1" applyAlignment="1">
      <alignment vertical="top" wrapText="1"/>
    </xf>
    <xf numFmtId="0" fontId="0" fillId="4" borderId="5" xfId="0" applyNumberFormat="1" applyFont="1" applyFill="1" applyBorder="1" applyAlignment="1">
      <alignment horizontal="left" vertical="center" wrapText="1"/>
    </xf>
    <xf numFmtId="0" fontId="0" fillId="0" borderId="16" xfId="0" applyFill="1" applyBorder="1" applyAlignment="1">
      <alignment horizontal="left"/>
    </xf>
    <xf numFmtId="0" fontId="7" fillId="2" borderId="1" xfId="0" applyNumberFormat="1" applyFont="1" applyFill="1" applyBorder="1" applyAlignment="1">
      <alignment horizontal="left" vertical="center" wrapText="1"/>
    </xf>
    <xf numFmtId="49" fontId="7" fillId="2" borderId="1" xfId="0" applyNumberFormat="1" applyFont="1" applyFill="1" applyBorder="1" applyAlignment="1">
      <alignment horizontal="center" vertical="center" wrapText="1"/>
    </xf>
    <xf numFmtId="167" fontId="47" fillId="2" borderId="1" xfId="0" applyNumberFormat="1" applyFont="1" applyFill="1" applyBorder="1" applyAlignment="1">
      <alignment horizontal="right" vertical="center" wrapText="1"/>
    </xf>
    <xf numFmtId="165" fontId="7" fillId="2" borderId="1" xfId="0" applyNumberFormat="1" applyFont="1" applyFill="1" applyBorder="1" applyAlignment="1">
      <alignment horizontal="right" vertical="center" wrapText="1"/>
    </xf>
    <xf numFmtId="0" fontId="0" fillId="2" borderId="1" xfId="0" applyNumberFormat="1" applyFont="1" applyFill="1" applyBorder="1" applyAlignment="1">
      <alignment horizontal="left" vertical="top" wrapText="1"/>
    </xf>
    <xf numFmtId="0" fontId="7" fillId="2" borderId="1" xfId="0" applyNumberFormat="1" applyFont="1" applyFill="1" applyBorder="1" applyAlignment="1">
      <alignment horizontal="left" vertical="top" wrapText="1"/>
    </xf>
    <xf numFmtId="165" fontId="7" fillId="2" borderId="1" xfId="0" applyNumberFormat="1" applyFont="1" applyFill="1" applyBorder="1" applyAlignment="1">
      <alignment horizontal="right" vertical="top" wrapText="1"/>
    </xf>
    <xf numFmtId="0" fontId="26" fillId="0" borderId="14" xfId="0" applyFont="1" applyBorder="1" applyAlignment="1">
      <alignment horizontal="left" vertical="center" wrapText="1"/>
    </xf>
    <xf numFmtId="0" fontId="7" fillId="2" borderId="2" xfId="0" applyNumberFormat="1" applyFont="1" applyFill="1" applyBorder="1" applyAlignment="1">
      <alignment horizontal="left" vertical="top" wrapText="1"/>
    </xf>
    <xf numFmtId="49" fontId="7" fillId="2" borderId="2" xfId="0" applyNumberFormat="1" applyFont="1" applyFill="1" applyBorder="1" applyAlignment="1">
      <alignment horizontal="center" vertical="top" wrapText="1"/>
    </xf>
    <xf numFmtId="167" fontId="47" fillId="2" borderId="2" xfId="0" applyNumberFormat="1" applyFont="1" applyFill="1" applyBorder="1" applyAlignment="1">
      <alignment horizontal="right" vertical="top" wrapText="1"/>
    </xf>
    <xf numFmtId="165" fontId="7" fillId="2" borderId="2" xfId="0" applyNumberFormat="1" applyFont="1" applyFill="1" applyBorder="1" applyAlignment="1">
      <alignment horizontal="right" vertical="top" wrapText="1"/>
    </xf>
    <xf numFmtId="0" fontId="0" fillId="2" borderId="2" xfId="0" applyNumberFormat="1" applyFont="1" applyFill="1" applyBorder="1" applyAlignment="1">
      <alignment horizontal="left" vertical="top" wrapText="1"/>
    </xf>
    <xf numFmtId="0" fontId="7" fillId="2" borderId="6" xfId="0" applyNumberFormat="1" applyFont="1" applyFill="1" applyBorder="1" applyAlignment="1">
      <alignment horizontal="left" vertical="center" wrapText="1"/>
    </xf>
    <xf numFmtId="167" fontId="47" fillId="2" borderId="6" xfId="0" applyNumberFormat="1" applyFont="1" applyFill="1" applyBorder="1" applyAlignment="1">
      <alignment horizontal="right" vertical="center" wrapText="1"/>
    </xf>
    <xf numFmtId="165" fontId="7" fillId="2" borderId="6" xfId="0" applyNumberFormat="1" applyFont="1" applyFill="1" applyBorder="1" applyAlignment="1">
      <alignment horizontal="right" vertical="center" wrapText="1"/>
    </xf>
    <xf numFmtId="0" fontId="0" fillId="2" borderId="15" xfId="0" applyNumberFormat="1" applyFont="1" applyFill="1" applyBorder="1" applyAlignment="1">
      <alignment horizontal="center" vertical="top" wrapText="1"/>
    </xf>
    <xf numFmtId="0" fontId="7" fillId="2" borderId="2" xfId="0" applyNumberFormat="1" applyFont="1" applyFill="1" applyBorder="1" applyAlignment="1">
      <alignment horizontal="left" vertical="center" wrapText="1"/>
    </xf>
    <xf numFmtId="167" fontId="47" fillId="2" borderId="2" xfId="0" applyNumberFormat="1" applyFont="1" applyFill="1" applyBorder="1" applyAlignment="1">
      <alignment horizontal="center" vertical="center" wrapText="1"/>
    </xf>
    <xf numFmtId="165" fontId="7" fillId="2" borderId="2" xfId="0" applyNumberFormat="1" applyFont="1" applyFill="1" applyBorder="1" applyAlignment="1">
      <alignment horizontal="center" vertical="center" wrapText="1"/>
    </xf>
    <xf numFmtId="0" fontId="7" fillId="0" borderId="18" xfId="0" applyFont="1" applyFill="1" applyBorder="1" applyAlignment="1">
      <alignment horizontal="left"/>
    </xf>
    <xf numFmtId="0" fontId="7" fillId="0" borderId="6" xfId="0" applyFont="1" applyFill="1" applyBorder="1" applyAlignment="1">
      <alignment horizontal="left"/>
    </xf>
    <xf numFmtId="165" fontId="7" fillId="2" borderId="2" xfId="0" applyNumberFormat="1" applyFont="1" applyFill="1" applyBorder="1" applyAlignment="1">
      <alignment horizontal="right" vertical="center" wrapText="1"/>
    </xf>
    <xf numFmtId="0" fontId="35" fillId="2" borderId="6" xfId="0" applyFont="1" applyFill="1" applyBorder="1" applyAlignment="1">
      <alignment horizontal="left" vertical="top" wrapText="1"/>
    </xf>
    <xf numFmtId="0" fontId="0" fillId="2" borderId="15" xfId="0" applyNumberFormat="1" applyFont="1" applyFill="1" applyBorder="1" applyAlignment="1">
      <alignment horizontal="left" vertical="top" wrapText="1"/>
    </xf>
    <xf numFmtId="0" fontId="35" fillId="2" borderId="15" xfId="0" applyFont="1" applyFill="1" applyBorder="1" applyAlignment="1">
      <alignment horizontal="left" vertical="top" wrapText="1"/>
    </xf>
    <xf numFmtId="0" fontId="0" fillId="0" borderId="6" xfId="0" applyBorder="1" applyAlignment="1">
      <alignment horizontal="left" vertical="top" wrapText="1"/>
    </xf>
    <xf numFmtId="0" fontId="0" fillId="2" borderId="1" xfId="0" applyNumberFormat="1" applyFont="1" applyFill="1" applyBorder="1" applyAlignment="1">
      <alignment horizontal="left" vertical="center" wrapText="1"/>
    </xf>
    <xf numFmtId="167" fontId="7" fillId="2" borderId="1" xfId="0" applyNumberFormat="1" applyFont="1" applyFill="1" applyBorder="1" applyAlignment="1">
      <alignment horizontal="right" vertical="center" wrapText="1"/>
    </xf>
    <xf numFmtId="0" fontId="36" fillId="2" borderId="1" xfId="0" applyNumberFormat="1" applyFont="1" applyFill="1" applyBorder="1" applyAlignment="1">
      <alignment horizontal="left" vertical="center" wrapText="1"/>
    </xf>
    <xf numFmtId="165" fontId="12" fillId="2" borderId="1" xfId="0" applyNumberFormat="1" applyFont="1" applyFill="1" applyBorder="1" applyAlignment="1">
      <alignment horizontal="right" vertical="center" wrapText="1"/>
    </xf>
    <xf numFmtId="0" fontId="0" fillId="2" borderId="14" xfId="0" applyNumberFormat="1" applyFont="1" applyFill="1" applyBorder="1" applyAlignment="1">
      <alignment horizontal="left" vertical="center" wrapText="1"/>
    </xf>
    <xf numFmtId="0" fontId="0" fillId="0" borderId="14" xfId="0" applyBorder="1" applyAlignment="1">
      <alignment horizontal="left" vertical="center" wrapText="1"/>
    </xf>
    <xf numFmtId="0" fontId="0" fillId="2" borderId="15" xfId="0" applyNumberFormat="1" applyFont="1" applyFill="1" applyBorder="1" applyAlignment="1">
      <alignment horizontal="center" vertical="center" wrapText="1"/>
    </xf>
    <xf numFmtId="0" fontId="0" fillId="2" borderId="15" xfId="0" applyNumberFormat="1" applyFont="1" applyFill="1" applyBorder="1" applyAlignment="1">
      <alignment horizontal="left" vertical="center" wrapText="1"/>
    </xf>
    <xf numFmtId="0" fontId="35" fillId="2" borderId="15" xfId="0" applyFont="1" applyFill="1" applyBorder="1" applyAlignment="1">
      <alignment horizontal="left" vertical="center" wrapText="1"/>
    </xf>
    <xf numFmtId="0" fontId="36" fillId="2" borderId="2" xfId="0" applyNumberFormat="1" applyFont="1" applyFill="1" applyBorder="1" applyAlignment="1">
      <alignment horizontal="left" vertical="center" wrapText="1"/>
    </xf>
    <xf numFmtId="165" fontId="12" fillId="2" borderId="2" xfId="0" applyNumberFormat="1" applyFont="1" applyFill="1" applyBorder="1" applyAlignment="1">
      <alignment horizontal="right" vertical="center" wrapText="1"/>
    </xf>
    <xf numFmtId="0" fontId="0" fillId="0" borderId="30" xfId="0" applyBorder="1" applyAlignment="1">
      <alignment horizontal="left" vertical="top" wrapText="1"/>
    </xf>
    <xf numFmtId="0" fontId="0" fillId="0" borderId="1" xfId="0" applyNumberFormat="1" applyFill="1" applyBorder="1" applyAlignment="1">
      <alignment horizontal="left" wrapText="1"/>
    </xf>
    <xf numFmtId="0" fontId="0" fillId="0" borderId="17" xfId="0" applyNumberFormat="1" applyFill="1" applyBorder="1" applyAlignment="1">
      <alignment horizontal="left" wrapText="1"/>
    </xf>
    <xf numFmtId="168" fontId="28" fillId="0" borderId="1" xfId="0" applyNumberFormat="1" applyFont="1" applyFill="1" applyBorder="1" applyAlignment="1">
      <alignment horizontal="center" vertical="center" wrapText="1"/>
    </xf>
    <xf numFmtId="167" fontId="1" fillId="2" borderId="6" xfId="0" applyNumberFormat="1" applyFont="1" applyFill="1" applyBorder="1" applyAlignment="1">
      <alignment horizontal="right" vertical="center" wrapText="1"/>
    </xf>
    <xf numFmtId="0" fontId="0" fillId="0" borderId="13" xfId="0" applyBorder="1" applyAlignment="1">
      <alignment vertical="top" wrapText="1"/>
    </xf>
    <xf numFmtId="0" fontId="0" fillId="0" borderId="6" xfId="0" applyBorder="1" applyAlignment="1">
      <alignment vertical="top" wrapText="1"/>
    </xf>
    <xf numFmtId="0" fontId="8" fillId="2" borderId="55" xfId="0" applyFont="1" applyFill="1" applyBorder="1" applyAlignment="1">
      <alignment horizontal="left" vertical="top" wrapText="1"/>
    </xf>
    <xf numFmtId="0" fontId="8" fillId="2" borderId="53" xfId="0" applyFont="1" applyFill="1" applyBorder="1" applyAlignment="1">
      <alignment horizontal="left" vertical="top" wrapText="1"/>
    </xf>
    <xf numFmtId="0" fontId="8" fillId="2" borderId="54" xfId="0" applyFont="1" applyFill="1" applyBorder="1" applyAlignment="1">
      <alignment horizontal="left" vertical="top" wrapText="1"/>
    </xf>
    <xf numFmtId="0" fontId="50" fillId="2" borderId="1" xfId="0" applyFont="1" applyFill="1" applyBorder="1" applyAlignment="1">
      <alignment horizontal="left" vertical="top" wrapText="1"/>
    </xf>
    <xf numFmtId="49" fontId="50" fillId="2" borderId="1" xfId="0" applyNumberFormat="1" applyFont="1" applyFill="1" applyBorder="1" applyAlignment="1">
      <alignment horizontal="center" vertical="top" wrapText="1"/>
    </xf>
    <xf numFmtId="167" fontId="50" fillId="2" borderId="1" xfId="0" applyNumberFormat="1" applyFont="1" applyFill="1" applyBorder="1" applyAlignment="1">
      <alignment horizontal="right" vertical="top" wrapText="1"/>
    </xf>
    <xf numFmtId="165" fontId="50" fillId="2" borderId="1" xfId="0" applyNumberFormat="1" applyFont="1" applyFill="1" applyBorder="1" applyAlignment="1">
      <alignment horizontal="right" vertical="top" wrapText="1"/>
    </xf>
    <xf numFmtId="0" fontId="50" fillId="0" borderId="1" xfId="0" applyFont="1" applyFill="1" applyBorder="1" applyAlignment="1">
      <alignment horizontal="left"/>
    </xf>
    <xf numFmtId="0" fontId="50" fillId="0" borderId="17" xfId="0" applyFont="1" applyFill="1" applyBorder="1" applyAlignment="1">
      <alignment horizontal="left"/>
    </xf>
    <xf numFmtId="49" fontId="50" fillId="2" borderId="2" xfId="0" applyNumberFormat="1" applyFont="1" applyFill="1" applyBorder="1" applyAlignment="1">
      <alignment horizontal="center" vertical="top" wrapText="1"/>
    </xf>
    <xf numFmtId="167" fontId="50" fillId="2" borderId="2" xfId="0" applyNumberFormat="1" applyFont="1" applyFill="1" applyBorder="1" applyAlignment="1">
      <alignment horizontal="right" vertical="top" wrapText="1"/>
    </xf>
    <xf numFmtId="165" fontId="50" fillId="2" borderId="2" xfId="0" applyNumberFormat="1" applyFont="1" applyFill="1" applyBorder="1" applyAlignment="1">
      <alignment horizontal="right" vertical="top" wrapText="1"/>
    </xf>
    <xf numFmtId="0" fontId="50" fillId="0" borderId="2" xfId="0" applyFont="1" applyFill="1" applyBorder="1" applyAlignment="1">
      <alignment horizontal="left"/>
    </xf>
    <xf numFmtId="0" fontId="50" fillId="2" borderId="2" xfId="0" applyFont="1" applyFill="1" applyBorder="1" applyAlignment="1">
      <alignment horizontal="left" vertical="top" wrapText="1"/>
    </xf>
    <xf numFmtId="0" fontId="27" fillId="2" borderId="17" xfId="0" applyNumberFormat="1" applyFont="1" applyFill="1" applyBorder="1" applyAlignment="1">
      <alignment horizontal="center" vertical="center" wrapText="1"/>
    </xf>
    <xf numFmtId="0" fontId="0" fillId="0" borderId="8" xfId="0" applyBorder="1"/>
    <xf numFmtId="0" fontId="34" fillId="0" borderId="17" xfId="0" applyNumberFormat="1" applyFont="1" applyFill="1" applyBorder="1" applyAlignment="1">
      <alignment horizontal="center" vertical="center" wrapText="1"/>
    </xf>
    <xf numFmtId="0" fontId="27" fillId="2" borderId="9" xfId="0" applyNumberFormat="1" applyFont="1" applyFill="1" applyBorder="1" applyAlignment="1">
      <alignment horizontal="center" vertical="center" wrapText="1"/>
    </xf>
    <xf numFmtId="0" fontId="27" fillId="2" borderId="16" xfId="0" applyNumberFormat="1" applyFont="1" applyFill="1" applyBorder="1" applyAlignment="1">
      <alignment horizontal="center" vertical="center" wrapText="1"/>
    </xf>
    <xf numFmtId="0" fontId="0" fillId="2" borderId="53" xfId="0" applyFill="1" applyBorder="1" applyAlignment="1">
      <alignment horizontal="left" vertical="top" wrapText="1"/>
    </xf>
    <xf numFmtId="49" fontId="50" fillId="2" borderId="1" xfId="0" applyNumberFormat="1" applyFont="1" applyFill="1" applyBorder="1" applyAlignment="1">
      <alignment vertical="top" wrapText="1"/>
    </xf>
    <xf numFmtId="167" fontId="50" fillId="2" borderId="1" xfId="0" applyNumberFormat="1" applyFont="1" applyFill="1" applyBorder="1" applyAlignment="1">
      <alignment vertical="top" wrapText="1"/>
    </xf>
    <xf numFmtId="165" fontId="50" fillId="2" borderId="1" xfId="0" applyNumberFormat="1" applyFont="1" applyFill="1" applyBorder="1" applyAlignment="1">
      <alignment vertical="top" wrapText="1"/>
    </xf>
    <xf numFmtId="0" fontId="50" fillId="0" borderId="1" xfId="0" applyFont="1" applyFill="1" applyBorder="1" applyAlignment="1"/>
    <xf numFmtId="0" fontId="50" fillId="0" borderId="17" xfId="0" applyFont="1" applyFill="1" applyBorder="1" applyAlignment="1"/>
    <xf numFmtId="0" fontId="27" fillId="2" borderId="17" xfId="0" applyFont="1" applyFill="1" applyBorder="1" applyAlignment="1">
      <alignment horizontal="center" vertical="center" wrapText="1"/>
    </xf>
    <xf numFmtId="0" fontId="27" fillId="2" borderId="17" xfId="0" applyNumberFormat="1" applyFont="1" applyFill="1" applyBorder="1" applyAlignment="1">
      <alignment vertical="center" wrapText="1"/>
    </xf>
    <xf numFmtId="0" fontId="50" fillId="2" borderId="1" xfId="0" applyFont="1" applyFill="1" applyBorder="1" applyAlignment="1">
      <alignment vertical="top" wrapText="1"/>
    </xf>
    <xf numFmtId="0" fontId="51" fillId="2" borderId="53" xfId="0" applyFont="1" applyFill="1" applyBorder="1" applyAlignment="1">
      <alignment horizontal="left" vertical="top" wrapText="1"/>
    </xf>
    <xf numFmtId="49" fontId="51" fillId="2" borderId="1" xfId="0" applyNumberFormat="1" applyFont="1" applyFill="1" applyBorder="1" applyAlignment="1">
      <alignment horizontal="center" vertical="top" wrapText="1"/>
    </xf>
    <xf numFmtId="167" fontId="51" fillId="2" borderId="1" xfId="0" applyNumberFormat="1" applyFont="1" applyFill="1" applyBorder="1" applyAlignment="1">
      <alignment horizontal="right" vertical="top" wrapText="1"/>
    </xf>
    <xf numFmtId="165" fontId="51" fillId="2" borderId="1" xfId="0" applyNumberFormat="1" applyFont="1" applyFill="1" applyBorder="1" applyAlignment="1">
      <alignment horizontal="right" vertical="top" wrapText="1"/>
    </xf>
    <xf numFmtId="0" fontId="51" fillId="2" borderId="53" xfId="0" applyFont="1" applyFill="1" applyBorder="1" applyAlignment="1">
      <alignment vertical="top" wrapText="1"/>
    </xf>
    <xf numFmtId="49" fontId="51" fillId="2" borderId="1" xfId="0" applyNumberFormat="1" applyFont="1" applyFill="1" applyBorder="1" applyAlignment="1">
      <alignment vertical="top" wrapText="1"/>
    </xf>
    <xf numFmtId="167" fontId="51" fillId="2" borderId="1" xfId="0" applyNumberFormat="1" applyFont="1" applyFill="1" applyBorder="1" applyAlignment="1">
      <alignment vertical="top" wrapText="1"/>
    </xf>
    <xf numFmtId="165" fontId="51" fillId="2" borderId="1" xfId="0" applyNumberFormat="1" applyFont="1" applyFill="1" applyBorder="1" applyAlignment="1">
      <alignment vertical="top" wrapText="1"/>
    </xf>
    <xf numFmtId="0" fontId="51" fillId="2" borderId="54" xfId="0" applyFont="1" applyFill="1" applyBorder="1" applyAlignment="1">
      <alignment horizontal="left" vertical="top" wrapText="1"/>
    </xf>
    <xf numFmtId="49" fontId="51" fillId="2" borderId="6" xfId="0" applyNumberFormat="1" applyFont="1" applyFill="1" applyBorder="1" applyAlignment="1">
      <alignment horizontal="center" vertical="top" wrapText="1"/>
    </xf>
    <xf numFmtId="167" fontId="51" fillId="2" borderId="6" xfId="0" applyNumberFormat="1" applyFont="1" applyFill="1" applyBorder="1" applyAlignment="1">
      <alignment horizontal="right" vertical="top" wrapText="1"/>
    </xf>
    <xf numFmtId="165" fontId="51" fillId="2" borderId="6" xfId="0" applyNumberFormat="1" applyFont="1" applyFill="1" applyBorder="1" applyAlignment="1">
      <alignment horizontal="right" vertical="top" wrapText="1"/>
    </xf>
    <xf numFmtId="0" fontId="0" fillId="0" borderId="17" xfId="0" applyBorder="1" applyAlignment="1">
      <alignment horizontal="left"/>
    </xf>
    <xf numFmtId="0" fontId="51" fillId="0" borderId="1" xfId="0" applyFont="1" applyBorder="1" applyAlignment="1">
      <alignment horizontal="left"/>
    </xf>
    <xf numFmtId="0" fontId="50" fillId="0" borderId="17" xfId="0" applyFont="1" applyBorder="1" applyAlignment="1">
      <alignment horizontal="left"/>
    </xf>
    <xf numFmtId="0" fontId="51" fillId="0" borderId="1" xfId="0" applyFont="1" applyBorder="1"/>
    <xf numFmtId="0" fontId="50" fillId="0" borderId="17" xfId="0" applyFont="1" applyBorder="1"/>
    <xf numFmtId="0" fontId="51" fillId="0" borderId="6" xfId="0" applyFont="1" applyBorder="1" applyAlignment="1">
      <alignment horizontal="left"/>
    </xf>
    <xf numFmtId="0" fontId="50" fillId="0" borderId="57" xfId="0" applyFont="1" applyBorder="1" applyAlignment="1">
      <alignment horizontal="left"/>
    </xf>
    <xf numFmtId="167" fontId="0" fillId="2" borderId="1" xfId="0" applyNumberFormat="1" applyFill="1" applyBorder="1" applyAlignment="1">
      <alignment vertical="top" wrapText="1"/>
    </xf>
    <xf numFmtId="165" fontId="0" fillId="2" borderId="1" xfId="0" applyNumberFormat="1" applyFill="1" applyBorder="1" applyAlignment="1">
      <alignment vertical="top" wrapText="1"/>
    </xf>
    <xf numFmtId="0" fontId="50" fillId="0" borderId="1" xfId="0" applyFont="1" applyBorder="1"/>
    <xf numFmtId="0" fontId="0" fillId="0" borderId="0" xfId="0" applyNumberFormat="1" applyFont="1" applyFill="1" applyBorder="1" applyAlignment="1">
      <alignment horizontal="left" vertical="top"/>
    </xf>
    <xf numFmtId="49" fontId="17" fillId="0" borderId="0" xfId="2" applyNumberFormat="1" applyFont="1" applyAlignment="1" applyProtection="1">
      <alignment horizontal="left"/>
    </xf>
    <xf numFmtId="0" fontId="0" fillId="2" borderId="5" xfId="0" applyNumberFormat="1" applyFont="1" applyFill="1" applyBorder="1" applyAlignment="1">
      <alignment horizontal="left" vertical="center" wrapText="1"/>
    </xf>
    <xf numFmtId="0" fontId="0" fillId="2" borderId="6" xfId="0" applyNumberFormat="1" applyFont="1" applyFill="1" applyBorder="1" applyAlignment="1">
      <alignment horizontal="left" vertical="center" wrapText="1"/>
    </xf>
    <xf numFmtId="0" fontId="50" fillId="2" borderId="1" xfId="0" applyNumberFormat="1" applyFont="1" applyFill="1" applyBorder="1" applyAlignment="1">
      <alignment horizontal="left" vertical="center" wrapText="1"/>
    </xf>
    <xf numFmtId="0" fontId="0" fillId="2" borderId="9" xfId="0" applyNumberFormat="1" applyFont="1" applyFill="1" applyBorder="1" applyAlignment="1">
      <alignment horizontal="left" vertical="center" wrapText="1"/>
    </xf>
    <xf numFmtId="0" fontId="0" fillId="2" borderId="2" xfId="0" applyNumberFormat="1" applyFont="1" applyFill="1" applyBorder="1" applyAlignment="1">
      <alignment horizontal="left" vertical="center" wrapText="1"/>
    </xf>
    <xf numFmtId="0" fontId="0" fillId="0" borderId="0" xfId="0" applyFont="1"/>
    <xf numFmtId="165" fontId="0" fillId="0" borderId="0" xfId="0" applyNumberFormat="1" applyFont="1" applyFill="1" applyBorder="1" applyAlignment="1">
      <alignment horizontal="left"/>
    </xf>
    <xf numFmtId="0" fontId="0" fillId="0" borderId="0" xfId="0" applyFont="1" applyFill="1" applyAlignment="1">
      <alignment horizontal="center"/>
    </xf>
    <xf numFmtId="166" fontId="17" fillId="0" borderId="0" xfId="0" applyNumberFormat="1" applyFont="1" applyFill="1" applyBorder="1" applyAlignment="1">
      <alignment vertical="center" wrapText="1"/>
    </xf>
    <xf numFmtId="0" fontId="17" fillId="0" borderId="0" xfId="0" applyFont="1" applyFill="1" applyAlignment="1">
      <alignment horizontal="center"/>
    </xf>
    <xf numFmtId="9" fontId="17" fillId="0" borderId="25" xfId="0" applyNumberFormat="1" applyFont="1" applyFill="1" applyBorder="1" applyAlignment="1">
      <alignment vertical="center"/>
    </xf>
    <xf numFmtId="1" fontId="17" fillId="0" borderId="0" xfId="0" applyNumberFormat="1" applyFont="1" applyFill="1" applyBorder="1" applyAlignment="1">
      <alignment horizontal="right" vertical="center"/>
    </xf>
    <xf numFmtId="1" fontId="17" fillId="0" borderId="0" xfId="0" applyNumberFormat="1" applyFont="1" applyFill="1" applyBorder="1" applyAlignment="1">
      <alignment horizontal="left" vertical="center" wrapText="1"/>
    </xf>
    <xf numFmtId="9" fontId="17" fillId="0" borderId="0" xfId="0" applyNumberFormat="1" applyFont="1" applyFill="1" applyBorder="1" applyAlignment="1">
      <alignment horizontal="right" vertical="top"/>
    </xf>
    <xf numFmtId="0" fontId="17" fillId="0" borderId="0" xfId="0" applyNumberFormat="1" applyFont="1" applyFill="1" applyBorder="1" applyAlignment="1">
      <alignment horizontal="left" vertical="top" wrapText="1"/>
    </xf>
    <xf numFmtId="165" fontId="17" fillId="0" borderId="0" xfId="0" applyNumberFormat="1" applyFont="1" applyFill="1" applyBorder="1" applyAlignment="1">
      <alignment horizontal="left" vertical="top" wrapText="1"/>
    </xf>
    <xf numFmtId="49" fontId="0" fillId="2" borderId="5" xfId="0" applyNumberFormat="1"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49" fontId="0" fillId="2" borderId="6" xfId="0" applyNumberFormat="1" applyFont="1" applyFill="1" applyBorder="1" applyAlignment="1">
      <alignment horizontal="center" vertical="center" wrapText="1"/>
    </xf>
    <xf numFmtId="49" fontId="50" fillId="2" borderId="1" xfId="0" applyNumberFormat="1" applyFont="1" applyFill="1" applyBorder="1" applyAlignment="1">
      <alignment horizontal="center" vertical="center" wrapText="1"/>
    </xf>
    <xf numFmtId="167" fontId="50" fillId="2" borderId="1" xfId="0" applyNumberFormat="1" applyFont="1" applyFill="1" applyBorder="1" applyAlignment="1">
      <alignment horizontal="right" vertical="center" wrapText="1"/>
    </xf>
    <xf numFmtId="49" fontId="0" fillId="2" borderId="9" xfId="0" applyNumberFormat="1" applyFont="1" applyFill="1" applyBorder="1" applyAlignment="1">
      <alignment horizontal="center" vertical="center" wrapText="1"/>
    </xf>
    <xf numFmtId="165" fontId="0" fillId="2" borderId="9" xfId="0" applyNumberFormat="1" applyFont="1" applyFill="1" applyBorder="1" applyAlignment="1">
      <alignment horizontal="right" vertical="center" wrapText="1"/>
    </xf>
    <xf numFmtId="49" fontId="0" fillId="2" borderId="2" xfId="0" applyNumberFormat="1" applyFont="1" applyFill="1" applyBorder="1" applyAlignment="1">
      <alignment horizontal="center" vertical="center" wrapText="1"/>
    </xf>
    <xf numFmtId="0" fontId="50" fillId="0" borderId="1" xfId="0" applyFont="1" applyFill="1" applyBorder="1" applyAlignment="1">
      <alignment horizontal="center"/>
    </xf>
    <xf numFmtId="169" fontId="50" fillId="0" borderId="1" xfId="0" applyNumberFormat="1" applyFont="1" applyFill="1" applyBorder="1" applyAlignment="1">
      <alignment vertical="center"/>
    </xf>
    <xf numFmtId="165" fontId="50" fillId="2" borderId="1" xfId="0" applyNumberFormat="1" applyFont="1" applyFill="1" applyBorder="1" applyAlignment="1">
      <alignment horizontal="center" vertical="center" wrapText="1"/>
    </xf>
    <xf numFmtId="0" fontId="50" fillId="0" borderId="1" xfId="0" applyFont="1" applyBorder="1" applyAlignment="1">
      <alignment horizontal="center"/>
    </xf>
    <xf numFmtId="165" fontId="0" fillId="2" borderId="9" xfId="0" applyNumberFormat="1" applyFont="1" applyFill="1" applyBorder="1" applyAlignment="1">
      <alignment horizontal="center" vertical="center" wrapText="1"/>
    </xf>
    <xf numFmtId="0" fontId="0" fillId="0" borderId="4" xfId="0" applyBorder="1" applyAlignment="1">
      <alignment horizontal="center"/>
    </xf>
    <xf numFmtId="49" fontId="0" fillId="2" borderId="4" xfId="0" applyNumberFormat="1" applyFill="1" applyBorder="1" applyAlignment="1">
      <alignment horizontal="center" vertical="center" wrapText="1"/>
    </xf>
    <xf numFmtId="169" fontId="0" fillId="0" borderId="4" xfId="0" applyNumberFormat="1" applyFill="1" applyBorder="1" applyAlignment="1">
      <alignment vertical="center"/>
    </xf>
    <xf numFmtId="165" fontId="0" fillId="2" borderId="4" xfId="0" applyNumberFormat="1" applyFont="1" applyFill="1" applyBorder="1" applyAlignment="1">
      <alignment horizontal="center" vertical="center" wrapText="1"/>
    </xf>
    <xf numFmtId="0" fontId="0" fillId="0" borderId="4" xfId="0" applyFill="1" applyBorder="1" applyAlignment="1">
      <alignment horizontal="left"/>
    </xf>
    <xf numFmtId="0" fontId="50" fillId="0" borderId="5" xfId="0" applyFont="1" applyFill="1" applyBorder="1" applyAlignment="1">
      <alignment horizontal="center"/>
    </xf>
    <xf numFmtId="49" fontId="50" fillId="2" borderId="5" xfId="0" applyNumberFormat="1" applyFont="1" applyFill="1" applyBorder="1" applyAlignment="1">
      <alignment horizontal="center" vertical="center" wrapText="1"/>
    </xf>
    <xf numFmtId="169" fontId="50" fillId="0" borderId="5" xfId="0" applyNumberFormat="1" applyFont="1" applyFill="1" applyBorder="1" applyAlignment="1">
      <alignment vertical="center"/>
    </xf>
    <xf numFmtId="165" fontId="50" fillId="2" borderId="5" xfId="0" applyNumberFormat="1" applyFont="1" applyFill="1" applyBorder="1" applyAlignment="1">
      <alignment horizontal="center" vertical="center" wrapText="1"/>
    </xf>
    <xf numFmtId="0" fontId="50" fillId="0" borderId="5" xfId="0" applyFont="1" applyFill="1" applyBorder="1" applyAlignment="1">
      <alignment horizontal="left"/>
    </xf>
    <xf numFmtId="0" fontId="50" fillId="0" borderId="29" xfId="0" applyFont="1" applyFill="1" applyBorder="1" applyAlignment="1">
      <alignment horizontal="left"/>
    </xf>
    <xf numFmtId="0" fontId="50" fillId="0" borderId="6" xfId="0" applyFont="1" applyBorder="1" applyAlignment="1">
      <alignment horizontal="center"/>
    </xf>
    <xf numFmtId="0" fontId="0" fillId="0" borderId="7" xfId="0" applyBorder="1" applyAlignment="1">
      <alignment horizontal="center"/>
    </xf>
    <xf numFmtId="0" fontId="0" fillId="0" borderId="0" xfId="0" applyFont="1" applyFill="1" applyAlignment="1">
      <alignment horizontal="left"/>
    </xf>
    <xf numFmtId="0" fontId="0" fillId="0" borderId="0" xfId="0" applyFont="1" applyFill="1" applyBorder="1" applyAlignment="1">
      <alignment horizontal="left"/>
    </xf>
    <xf numFmtId="14" fontId="0" fillId="0" borderId="0" xfId="0" applyNumberFormat="1" applyFont="1" applyFill="1" applyAlignment="1">
      <alignment horizontal="left" wrapText="1"/>
    </xf>
    <xf numFmtId="166" fontId="17" fillId="0" borderId="0" xfId="0" applyNumberFormat="1" applyFont="1" applyFill="1" applyBorder="1" applyAlignment="1">
      <alignment horizontal="right" vertical="center" wrapText="1"/>
    </xf>
    <xf numFmtId="0" fontId="0" fillId="0" borderId="0" xfId="0" applyNumberFormat="1" applyFont="1" applyFill="1" applyBorder="1" applyAlignment="1">
      <alignment horizontal="left" wrapText="1"/>
    </xf>
    <xf numFmtId="0" fontId="16" fillId="0" borderId="0" xfId="2" applyFont="1" applyAlignment="1" applyProtection="1">
      <alignment horizontal="left"/>
    </xf>
    <xf numFmtId="10" fontId="17" fillId="0" borderId="0" xfId="0" applyNumberFormat="1" applyFont="1" applyFill="1" applyBorder="1" applyAlignment="1">
      <alignment horizontal="center"/>
    </xf>
    <xf numFmtId="9" fontId="17" fillId="0" borderId="25" xfId="0" applyNumberFormat="1" applyFont="1" applyFill="1" applyBorder="1" applyAlignment="1">
      <alignment horizontal="right" vertical="center"/>
    </xf>
    <xf numFmtId="9" fontId="17" fillId="0" borderId="0" xfId="0" applyNumberFormat="1" applyFont="1" applyFill="1" applyBorder="1" applyAlignment="1">
      <alignment horizontal="right" vertical="center"/>
    </xf>
    <xf numFmtId="10" fontId="17" fillId="0" borderId="0" xfId="0" applyNumberFormat="1" applyFont="1" applyFill="1" applyBorder="1" applyAlignment="1">
      <alignment horizontal="center" vertical="top"/>
    </xf>
    <xf numFmtId="0" fontId="52" fillId="0" borderId="1" xfId="0" applyNumberFormat="1" applyFont="1" applyFill="1" applyBorder="1" applyAlignment="1">
      <alignment horizontal="center" vertical="center" wrapText="1"/>
    </xf>
    <xf numFmtId="0" fontId="0" fillId="0" borderId="14" xfId="0" applyFont="1" applyBorder="1" applyAlignment="1">
      <alignment horizontal="left" vertical="top" wrapText="1"/>
    </xf>
    <xf numFmtId="0" fontId="0" fillId="2" borderId="14" xfId="0" applyFont="1" applyFill="1" applyBorder="1" applyAlignment="1">
      <alignment horizontal="left"/>
    </xf>
    <xf numFmtId="0" fontId="0" fillId="0" borderId="1" xfId="0" applyFont="1" applyFill="1" applyBorder="1" applyAlignment="1">
      <alignment horizontal="left"/>
    </xf>
    <xf numFmtId="0" fontId="0" fillId="0" borderId="17" xfId="0" applyFont="1" applyFill="1" applyBorder="1" applyAlignment="1">
      <alignment horizontal="left"/>
    </xf>
    <xf numFmtId="169" fontId="0" fillId="0" borderId="1" xfId="0" applyNumberFormat="1" applyFont="1" applyFill="1" applyBorder="1" applyAlignment="1">
      <alignment horizontal="center" vertical="center"/>
    </xf>
    <xf numFmtId="165" fontId="0" fillId="0" borderId="1" xfId="0" applyNumberFormat="1" applyFont="1" applyFill="1" applyBorder="1" applyAlignment="1">
      <alignment horizontal="center" vertical="center"/>
    </xf>
    <xf numFmtId="0" fontId="0" fillId="0" borderId="14" xfId="0" applyFont="1" applyFill="1" applyBorder="1" applyAlignment="1">
      <alignment horizontal="left"/>
    </xf>
    <xf numFmtId="0" fontId="0" fillId="4" borderId="1" xfId="0" applyNumberFormat="1" applyFont="1" applyFill="1" applyBorder="1" applyAlignment="1">
      <alignment horizontal="center" vertical="center" wrapText="1"/>
    </xf>
    <xf numFmtId="165" fontId="0" fillId="0" borderId="0" xfId="0" applyNumberFormat="1" applyFont="1" applyFill="1" applyAlignment="1">
      <alignment horizontal="left"/>
    </xf>
    <xf numFmtId="0" fontId="52" fillId="0" borderId="17" xfId="0" applyFont="1" applyFill="1" applyBorder="1" applyAlignment="1">
      <alignment horizontal="center" vertical="center"/>
    </xf>
    <xf numFmtId="0" fontId="0" fillId="0" borderId="52" xfId="0" applyFont="1" applyFill="1" applyBorder="1" applyAlignment="1">
      <alignment horizontal="left"/>
    </xf>
    <xf numFmtId="49" fontId="0" fillId="2" borderId="52" xfId="0" applyNumberFormat="1" applyFont="1" applyFill="1" applyBorder="1" applyAlignment="1">
      <alignment horizontal="center" vertical="center" wrapText="1"/>
    </xf>
    <xf numFmtId="169" fontId="0" fillId="0" borderId="52" xfId="0" applyNumberFormat="1" applyFont="1" applyFill="1" applyBorder="1" applyAlignment="1">
      <alignment horizontal="center" vertical="center"/>
    </xf>
    <xf numFmtId="0" fontId="45" fillId="2" borderId="51" xfId="0" applyNumberFormat="1" applyFont="1" applyFill="1" applyBorder="1" applyAlignment="1">
      <alignment vertical="center" wrapText="1"/>
    </xf>
    <xf numFmtId="0" fontId="45" fillId="2" borderId="52" xfId="0" applyNumberFormat="1" applyFont="1" applyFill="1" applyBorder="1" applyAlignment="1">
      <alignment vertical="center" wrapText="1"/>
    </xf>
    <xf numFmtId="0" fontId="45" fillId="2" borderId="56" xfId="0" applyNumberFormat="1" applyFont="1" applyFill="1" applyBorder="1" applyAlignment="1">
      <alignment vertical="center" wrapText="1"/>
    </xf>
    <xf numFmtId="165" fontId="0" fillId="2" borderId="52" xfId="0" applyNumberFormat="1" applyFont="1" applyFill="1" applyBorder="1" applyAlignment="1">
      <alignment horizontal="center" vertical="center" wrapText="1"/>
    </xf>
    <xf numFmtId="0" fontId="0" fillId="4" borderId="2" xfId="0" applyNumberFormat="1" applyFont="1" applyFill="1" applyBorder="1" applyAlignment="1">
      <alignment horizontal="center" vertical="center" wrapText="1"/>
    </xf>
    <xf numFmtId="169" fontId="0" fillId="0" borderId="2" xfId="0" applyNumberFormat="1" applyFont="1" applyFill="1" applyBorder="1" applyAlignment="1">
      <alignment horizontal="center" vertical="center"/>
    </xf>
    <xf numFmtId="0" fontId="0" fillId="0" borderId="2" xfId="0" applyFont="1" applyFill="1" applyBorder="1" applyAlignment="1">
      <alignment horizontal="left"/>
    </xf>
    <xf numFmtId="0" fontId="0" fillId="0" borderId="18" xfId="0" applyFont="1" applyFill="1" applyBorder="1" applyAlignment="1">
      <alignment horizontal="left"/>
    </xf>
    <xf numFmtId="0" fontId="0" fillId="0" borderId="1" xfId="0" applyBorder="1" applyAlignment="1">
      <alignment vertical="center"/>
    </xf>
    <xf numFmtId="0" fontId="0" fillId="0" borderId="1" xfId="0" applyFill="1" applyBorder="1" applyAlignment="1">
      <alignment horizontal="left" wrapText="1"/>
    </xf>
    <xf numFmtId="0" fontId="50" fillId="4" borderId="1" xfId="0" applyNumberFormat="1" applyFont="1" applyFill="1" applyBorder="1" applyAlignment="1">
      <alignment horizontal="left" vertical="center" wrapText="1"/>
    </xf>
    <xf numFmtId="0" fontId="0" fillId="4" borderId="1" xfId="0" applyFont="1" applyFill="1" applyBorder="1" applyAlignment="1">
      <alignment horizontal="left" vertical="center" wrapText="1"/>
    </xf>
    <xf numFmtId="0" fontId="0" fillId="0" borderId="11" xfId="0" applyFill="1" applyBorder="1" applyAlignment="1">
      <alignment horizontal="center"/>
    </xf>
    <xf numFmtId="0" fontId="0" fillId="0" borderId="52" xfId="0" applyFill="1" applyBorder="1" applyAlignment="1">
      <alignment horizontal="left"/>
    </xf>
    <xf numFmtId="0" fontId="0" fillId="0" borderId="52" xfId="0" applyFill="1" applyBorder="1" applyAlignment="1">
      <alignment horizontal="center"/>
    </xf>
    <xf numFmtId="0" fontId="0" fillId="0" borderId="53" xfId="0" applyFill="1" applyBorder="1" applyAlignment="1">
      <alignment horizontal="left"/>
    </xf>
    <xf numFmtId="0" fontId="0" fillId="0" borderId="52" xfId="0" applyBorder="1"/>
    <xf numFmtId="0" fontId="0" fillId="0" borderId="11" xfId="0" applyFont="1" applyFill="1" applyBorder="1" applyAlignment="1">
      <alignment horizontal="center"/>
    </xf>
    <xf numFmtId="0" fontId="50" fillId="4" borderId="52" xfId="0" applyNumberFormat="1" applyFont="1" applyFill="1" applyBorder="1" applyAlignment="1">
      <alignment horizontal="left" vertical="center" wrapText="1"/>
    </xf>
    <xf numFmtId="0" fontId="0" fillId="0" borderId="53" xfId="0" applyFont="1" applyFill="1" applyBorder="1" applyAlignment="1">
      <alignment horizontal="left"/>
    </xf>
    <xf numFmtId="0" fontId="12" fillId="2" borderId="6" xfId="0" applyFont="1" applyFill="1" applyBorder="1" applyAlignment="1">
      <alignment horizontal="left" vertical="center" wrapText="1"/>
    </xf>
    <xf numFmtId="0" fontId="27" fillId="0" borderId="1" xfId="0" applyNumberFormat="1" applyFont="1" applyFill="1" applyBorder="1" applyAlignment="1">
      <alignment horizontal="center" vertical="center" wrapText="1"/>
    </xf>
    <xf numFmtId="0" fontId="27" fillId="0" borderId="17" xfId="0" applyNumberFormat="1" applyFont="1" applyFill="1" applyBorder="1" applyAlignment="1">
      <alignment horizontal="center" vertical="center" wrapText="1"/>
    </xf>
    <xf numFmtId="170" fontId="0" fillId="0" borderId="1" xfId="0" applyNumberFormat="1" applyFont="1" applyFill="1" applyBorder="1" applyAlignment="1">
      <alignment horizontal="center" vertical="center"/>
    </xf>
    <xf numFmtId="0" fontId="43" fillId="2" borderId="1" xfId="0" applyFont="1" applyFill="1" applyBorder="1"/>
    <xf numFmtId="49" fontId="43" fillId="2" borderId="1" xfId="0" applyNumberFormat="1" applyFont="1" applyFill="1" applyBorder="1" applyAlignment="1">
      <alignment horizontal="center" vertical="top" wrapText="1"/>
    </xf>
    <xf numFmtId="165" fontId="43" fillId="2" borderId="1" xfId="0" applyNumberFormat="1" applyFont="1" applyFill="1" applyBorder="1" applyAlignment="1">
      <alignment horizontal="right" vertical="top" wrapText="1"/>
    </xf>
    <xf numFmtId="165" fontId="43" fillId="2" borderId="1" xfId="0" applyNumberFormat="1" applyFont="1" applyFill="1" applyBorder="1" applyAlignment="1">
      <alignment horizontal="right" vertical="center" wrapText="1"/>
    </xf>
    <xf numFmtId="0" fontId="0" fillId="0" borderId="1" xfId="0" applyFill="1" applyBorder="1" applyAlignment="1">
      <alignment horizontal="left" vertical="center"/>
    </xf>
    <xf numFmtId="0" fontId="0" fillId="0" borderId="17" xfId="0" applyFill="1" applyBorder="1" applyAlignment="1">
      <alignment horizontal="left" vertical="center"/>
    </xf>
    <xf numFmtId="167" fontId="43" fillId="2" borderId="5" xfId="0" applyNumberFormat="1" applyFont="1" applyFill="1" applyBorder="1" applyAlignment="1">
      <alignment horizontal="center" vertical="center" wrapText="1"/>
    </xf>
    <xf numFmtId="165" fontId="43" fillId="2" borderId="5" xfId="0" applyNumberFormat="1" applyFont="1" applyFill="1" applyBorder="1" applyAlignment="1">
      <alignment horizontal="right" vertical="center" wrapText="1"/>
    </xf>
    <xf numFmtId="165" fontId="43" fillId="2" borderId="6" xfId="0" applyNumberFormat="1" applyFont="1" applyFill="1" applyBorder="1" applyAlignment="1">
      <alignment horizontal="right" vertical="center" wrapText="1"/>
    </xf>
    <xf numFmtId="0" fontId="51" fillId="0" borderId="1" xfId="0" applyFont="1" applyFill="1" applyBorder="1" applyAlignment="1">
      <alignment horizontal="left" vertical="center"/>
    </xf>
    <xf numFmtId="0" fontId="51" fillId="0" borderId="17" xfId="0" applyFont="1" applyFill="1" applyBorder="1" applyAlignment="1">
      <alignment horizontal="left" vertical="center"/>
    </xf>
    <xf numFmtId="167" fontId="51" fillId="2" borderId="5" xfId="0" applyNumberFormat="1" applyFont="1" applyFill="1" applyBorder="1" applyAlignment="1">
      <alignment horizontal="right" vertical="center" wrapText="1"/>
    </xf>
    <xf numFmtId="167" fontId="51" fillId="2" borderId="1" xfId="0" applyNumberFormat="1" applyFont="1" applyFill="1" applyBorder="1" applyAlignment="1">
      <alignment horizontal="right" vertical="center" wrapText="1"/>
    </xf>
    <xf numFmtId="0" fontId="0" fillId="2" borderId="1" xfId="0" applyFont="1" applyFill="1" applyBorder="1" applyAlignment="1">
      <alignment horizontal="left" vertical="top" wrapText="1"/>
    </xf>
    <xf numFmtId="49" fontId="0" fillId="2" borderId="1" xfId="0" applyNumberFormat="1" applyFont="1" applyFill="1" applyBorder="1" applyAlignment="1">
      <alignment horizontal="center" vertical="top" wrapText="1"/>
    </xf>
    <xf numFmtId="0" fontId="0" fillId="0" borderId="1" xfId="0" applyFill="1" applyBorder="1" applyAlignment="1">
      <alignment horizontal="center"/>
    </xf>
    <xf numFmtId="165" fontId="43" fillId="0" borderId="5" xfId="0" applyNumberFormat="1" applyFont="1" applyFill="1" applyBorder="1" applyAlignment="1">
      <alignment vertical="center"/>
    </xf>
    <xf numFmtId="165" fontId="43" fillId="0" borderId="1" xfId="0" applyNumberFormat="1" applyFont="1" applyFill="1" applyBorder="1" applyAlignment="1">
      <alignment vertical="center"/>
    </xf>
    <xf numFmtId="165" fontId="43" fillId="0" borderId="6" xfId="0" applyNumberFormat="1" applyFont="1" applyFill="1" applyBorder="1" applyAlignment="1">
      <alignment vertical="center"/>
    </xf>
    <xf numFmtId="0" fontId="8" fillId="2" borderId="9" xfId="0" applyNumberFormat="1" applyFont="1" applyFill="1" applyBorder="1" applyAlignment="1">
      <alignment horizontal="left" vertical="top" wrapText="1"/>
    </xf>
    <xf numFmtId="0" fontId="0" fillId="2" borderId="9" xfId="0" applyNumberFormat="1" applyFill="1" applyBorder="1" applyAlignment="1">
      <alignment horizontal="center" vertical="top" wrapText="1"/>
    </xf>
    <xf numFmtId="167" fontId="43" fillId="2" borderId="9" xfId="0" applyNumberFormat="1" applyFont="1" applyFill="1" applyBorder="1" applyAlignment="1">
      <alignment horizontal="right" vertical="top" wrapText="1"/>
    </xf>
    <xf numFmtId="2" fontId="7" fillId="0" borderId="1" xfId="0" applyNumberFormat="1" applyFont="1" applyFill="1" applyBorder="1" applyAlignment="1">
      <alignment horizontal="right"/>
    </xf>
    <xf numFmtId="2" fontId="7" fillId="0" borderId="6" xfId="0" applyNumberFormat="1" applyFont="1" applyFill="1" applyBorder="1" applyAlignment="1">
      <alignment horizontal="right"/>
    </xf>
    <xf numFmtId="165" fontId="0" fillId="2" borderId="39" xfId="0" applyNumberFormat="1" applyFont="1" applyFill="1" applyBorder="1" applyAlignment="1">
      <alignment vertical="center" wrapText="1"/>
    </xf>
    <xf numFmtId="167" fontId="0" fillId="0" borderId="5" xfId="0" applyNumberFormat="1" applyFont="1" applyFill="1" applyBorder="1" applyAlignment="1">
      <alignment horizontal="right" vertical="center" wrapText="1"/>
    </xf>
    <xf numFmtId="167" fontId="0" fillId="0" borderId="1" xfId="0" applyNumberFormat="1" applyFont="1" applyFill="1" applyBorder="1" applyAlignment="1">
      <alignment horizontal="right" vertical="center" wrapText="1"/>
    </xf>
    <xf numFmtId="0" fontId="39" fillId="2" borderId="32" xfId="0" applyNumberFormat="1" applyFont="1" applyFill="1" applyBorder="1" applyAlignment="1">
      <alignment horizontal="center" vertical="top" wrapText="1"/>
    </xf>
    <xf numFmtId="0" fontId="39" fillId="2" borderId="33" xfId="0" applyNumberFormat="1" applyFont="1" applyFill="1" applyBorder="1" applyAlignment="1">
      <alignment horizontal="center" vertical="top" wrapText="1"/>
    </xf>
    <xf numFmtId="0" fontId="39" fillId="2" borderId="34" xfId="0" applyNumberFormat="1" applyFont="1" applyFill="1" applyBorder="1" applyAlignment="1">
      <alignment horizontal="center" vertical="top" wrapText="1"/>
    </xf>
    <xf numFmtId="0" fontId="29" fillId="0" borderId="30" xfId="0" applyFont="1" applyBorder="1" applyAlignment="1">
      <alignment horizontal="center" vertical="top" wrapText="1"/>
    </xf>
    <xf numFmtId="0" fontId="29" fillId="0" borderId="6" xfId="0" applyFont="1" applyBorder="1" applyAlignment="1">
      <alignment horizontal="center" vertical="top" wrapText="1"/>
    </xf>
    <xf numFmtId="0" fontId="29" fillId="0" borderId="57" xfId="0" applyFont="1" applyBorder="1" applyAlignment="1">
      <alignment horizontal="center" vertical="top" wrapText="1"/>
    </xf>
    <xf numFmtId="0" fontId="27" fillId="2" borderId="32" xfId="0" applyNumberFormat="1" applyFont="1" applyFill="1" applyBorder="1" applyAlignment="1">
      <alignment horizontal="center" vertical="center" wrapText="1"/>
    </xf>
    <xf numFmtId="0" fontId="27" fillId="2" borderId="33" xfId="0" applyNumberFormat="1" applyFont="1" applyFill="1" applyBorder="1" applyAlignment="1">
      <alignment horizontal="center" vertical="center" wrapText="1"/>
    </xf>
    <xf numFmtId="0" fontId="27" fillId="2" borderId="34" xfId="0" applyNumberFormat="1" applyFont="1" applyFill="1" applyBorder="1" applyAlignment="1">
      <alignment horizontal="center" vertical="center" wrapText="1"/>
    </xf>
    <xf numFmtId="0" fontId="38" fillId="0" borderId="2" xfId="0" applyNumberFormat="1" applyFont="1" applyFill="1" applyBorder="1" applyAlignment="1">
      <alignment horizontal="center" vertical="center" wrapText="1"/>
    </xf>
    <xf numFmtId="0" fontId="38" fillId="0" borderId="18" xfId="0" applyNumberFormat="1" applyFont="1" applyFill="1" applyBorder="1" applyAlignment="1">
      <alignment horizontal="center" vertical="center" wrapText="1"/>
    </xf>
    <xf numFmtId="0" fontId="29" fillId="0" borderId="26" xfId="0" applyNumberFormat="1" applyFont="1" applyFill="1" applyBorder="1" applyAlignment="1">
      <alignment horizontal="center" vertical="top" wrapText="1"/>
    </xf>
    <xf numFmtId="0" fontId="29" fillId="0" borderId="7" xfId="0" applyNumberFormat="1" applyFont="1" applyFill="1" applyBorder="1" applyAlignment="1">
      <alignment horizontal="center" vertical="top" wrapText="1"/>
    </xf>
    <xf numFmtId="0" fontId="29" fillId="0" borderId="46" xfId="0" applyNumberFormat="1" applyFont="1" applyFill="1" applyBorder="1" applyAlignment="1">
      <alignment horizontal="center" vertical="top" wrapText="1"/>
    </xf>
    <xf numFmtId="0" fontId="39" fillId="2" borderId="28" xfId="0" applyNumberFormat="1" applyFont="1" applyFill="1" applyBorder="1" applyAlignment="1">
      <alignment horizontal="center" vertical="top" wrapText="1"/>
    </xf>
    <xf numFmtId="0" fontId="39" fillId="2" borderId="14" xfId="0" applyNumberFormat="1" applyFont="1" applyFill="1" applyBorder="1" applyAlignment="1">
      <alignment horizontal="center" vertical="top" wrapText="1"/>
    </xf>
    <xf numFmtId="0" fontId="39" fillId="2" borderId="30" xfId="0" applyNumberFormat="1" applyFont="1" applyFill="1" applyBorder="1" applyAlignment="1">
      <alignment horizontal="center" vertical="top" wrapText="1"/>
    </xf>
    <xf numFmtId="0" fontId="41" fillId="0" borderId="32"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34" xfId="0" applyFont="1" applyFill="1" applyBorder="1" applyAlignment="1">
      <alignment horizontal="center" vertical="center" wrapText="1"/>
    </xf>
    <xf numFmtId="0" fontId="26" fillId="2" borderId="27" xfId="0" applyFont="1" applyFill="1" applyBorder="1" applyAlignment="1">
      <alignment horizontal="center" vertical="top" wrapText="1"/>
    </xf>
    <xf numFmtId="0" fontId="26" fillId="2" borderId="26" xfId="0" applyFont="1" applyFill="1" applyBorder="1" applyAlignment="1">
      <alignment horizontal="center" vertical="top" wrapText="1"/>
    </xf>
    <xf numFmtId="0" fontId="26" fillId="2" borderId="28" xfId="0" applyFont="1" applyFill="1" applyBorder="1" applyAlignment="1">
      <alignment horizontal="center" vertical="top" wrapText="1"/>
    </xf>
    <xf numFmtId="0" fontId="39" fillId="2" borderId="15" xfId="0" applyNumberFormat="1" applyFont="1" applyFill="1" applyBorder="1" applyAlignment="1">
      <alignment horizontal="center" vertical="top" wrapText="1"/>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xf>
    <xf numFmtId="0" fontId="0" fillId="0" borderId="0" xfId="0" applyAlignment="1">
      <alignment horizontal="center"/>
    </xf>
    <xf numFmtId="0" fontId="3" fillId="0" borderId="0" xfId="0" applyNumberFormat="1" applyFont="1" applyFill="1" applyBorder="1" applyAlignment="1">
      <alignment horizontal="center" vertical="top"/>
    </xf>
    <xf numFmtId="0" fontId="0" fillId="0" borderId="0" xfId="0" applyBorder="1" applyAlignment="1">
      <alignment horizontal="left"/>
    </xf>
    <xf numFmtId="0" fontId="33" fillId="0" borderId="13" xfId="0" applyNumberFormat="1" applyFont="1" applyFill="1" applyBorder="1" applyAlignment="1">
      <alignment horizontal="center" vertical="center" wrapText="1"/>
    </xf>
    <xf numFmtId="0" fontId="33" fillId="0" borderId="14" xfId="0" applyNumberFormat="1" applyFont="1" applyFill="1" applyBorder="1" applyAlignment="1">
      <alignment horizontal="center" vertical="center" wrapText="1"/>
    </xf>
    <xf numFmtId="0" fontId="33" fillId="0" borderId="9"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0" fontId="28" fillId="0" borderId="9" xfId="0" applyNumberFormat="1"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26" fillId="2" borderId="28" xfId="0" applyFont="1" applyFill="1" applyBorder="1" applyAlignment="1">
      <alignment horizontal="left" vertical="top" wrapText="1"/>
    </xf>
    <xf numFmtId="0" fontId="26" fillId="2" borderId="14" xfId="0" applyFont="1" applyFill="1" applyBorder="1" applyAlignment="1">
      <alignment horizontal="left" vertical="top" wrapText="1"/>
    </xf>
    <xf numFmtId="0" fontId="26" fillId="2" borderId="30" xfId="0" applyFont="1" applyFill="1" applyBorder="1" applyAlignment="1">
      <alignment horizontal="left" vertical="top" wrapText="1"/>
    </xf>
    <xf numFmtId="0" fontId="0" fillId="2" borderId="28" xfId="0" applyFill="1" applyBorder="1" applyAlignment="1">
      <alignment horizontal="left" vertical="top" wrapText="1"/>
    </xf>
    <xf numFmtId="0" fontId="0" fillId="2" borderId="14" xfId="0" applyFill="1" applyBorder="1" applyAlignment="1">
      <alignment horizontal="left" vertical="top" wrapText="1"/>
    </xf>
    <xf numFmtId="0" fontId="0" fillId="0" borderId="14" xfId="0" applyBorder="1" applyAlignment="1">
      <alignment horizontal="left" vertical="top" wrapText="1"/>
    </xf>
    <xf numFmtId="0" fontId="0" fillId="0" borderId="30" xfId="0" applyBorder="1" applyAlignment="1">
      <alignment horizontal="left" vertical="top" wrapText="1"/>
    </xf>
    <xf numFmtId="165" fontId="28" fillId="0" borderId="9"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28" xfId="0" applyBorder="1" applyAlignment="1">
      <alignment horizontal="center" vertical="top" wrapText="1"/>
    </xf>
    <xf numFmtId="0" fontId="0" fillId="0" borderId="14" xfId="0" applyBorder="1" applyAlignment="1">
      <alignment horizontal="center" vertical="top" wrapText="1"/>
    </xf>
    <xf numFmtId="0" fontId="0" fillId="0" borderId="30" xfId="0" applyBorder="1" applyAlignment="1">
      <alignment horizontal="center" vertical="top" wrapText="1"/>
    </xf>
    <xf numFmtId="0" fontId="29" fillId="0" borderId="30" xfId="0" applyNumberFormat="1" applyFont="1" applyFill="1" applyBorder="1" applyAlignment="1">
      <alignment horizontal="center" vertical="top" wrapText="1"/>
    </xf>
    <xf numFmtId="0" fontId="29" fillId="0" borderId="6" xfId="0" applyNumberFormat="1" applyFont="1" applyFill="1" applyBorder="1" applyAlignment="1">
      <alignment horizontal="center" vertical="top" wrapText="1"/>
    </xf>
    <xf numFmtId="0" fontId="29" fillId="0" borderId="57" xfId="0" applyNumberFormat="1" applyFont="1" applyFill="1" applyBorder="1" applyAlignment="1">
      <alignment horizontal="center" vertical="top" wrapText="1"/>
    </xf>
    <xf numFmtId="168" fontId="28" fillId="0" borderId="9" xfId="0" applyNumberFormat="1" applyFont="1" applyFill="1" applyBorder="1" applyAlignment="1">
      <alignment horizontal="center" vertical="center" wrapText="1"/>
    </xf>
    <xf numFmtId="168" fontId="28" fillId="0" borderId="16" xfId="0" applyNumberFormat="1" applyFont="1" applyFill="1" applyBorder="1" applyAlignment="1">
      <alignment horizontal="center" vertical="center" wrapText="1"/>
    </xf>
    <xf numFmtId="0" fontId="29" fillId="0" borderId="3" xfId="0" applyNumberFormat="1" applyFont="1" applyFill="1" applyBorder="1" applyAlignment="1">
      <alignment horizontal="center" vertical="center" wrapText="1"/>
    </xf>
    <xf numFmtId="0" fontId="29" fillId="0" borderId="31" xfId="0" applyNumberFormat="1" applyFont="1" applyFill="1" applyBorder="1" applyAlignment="1">
      <alignment horizontal="center" vertical="center" wrapText="1"/>
    </xf>
    <xf numFmtId="0" fontId="29" fillId="0" borderId="44" xfId="0" applyNumberFormat="1" applyFont="1" applyFill="1" applyBorder="1" applyAlignment="1">
      <alignment horizontal="center" vertical="center" wrapText="1"/>
    </xf>
    <xf numFmtId="0" fontId="39" fillId="2" borderId="0" xfId="0" applyNumberFormat="1" applyFont="1" applyFill="1" applyBorder="1" applyAlignment="1">
      <alignment horizontal="center" vertical="center" wrapText="1"/>
    </xf>
    <xf numFmtId="0" fontId="39" fillId="2" borderId="42" xfId="0" applyNumberFormat="1" applyFont="1" applyFill="1" applyBorder="1" applyAlignment="1">
      <alignment horizontal="center" vertical="center" wrapText="1"/>
    </xf>
    <xf numFmtId="0" fontId="39" fillId="2" borderId="35" xfId="0" applyNumberFormat="1" applyFont="1" applyFill="1" applyBorder="1" applyAlignment="1">
      <alignment horizontal="center" vertical="center" wrapText="1"/>
    </xf>
    <xf numFmtId="0" fontId="39" fillId="2" borderId="50" xfId="0" applyNumberFormat="1" applyFont="1" applyFill="1" applyBorder="1" applyAlignment="1">
      <alignment horizontal="center" vertical="center" wrapText="1"/>
    </xf>
    <xf numFmtId="0" fontId="39" fillId="2" borderId="3" xfId="0" applyNumberFormat="1" applyFont="1" applyFill="1" applyBorder="1" applyAlignment="1">
      <alignment horizontal="center" vertical="center" wrapText="1"/>
    </xf>
    <xf numFmtId="0" fontId="39" fillId="2" borderId="31" xfId="0" applyNumberFormat="1" applyFont="1" applyFill="1" applyBorder="1" applyAlignment="1">
      <alignment horizontal="center" vertical="center" wrapText="1"/>
    </xf>
    <xf numFmtId="0" fontId="39" fillId="2" borderId="44" xfId="0" applyNumberFormat="1" applyFont="1" applyFill="1" applyBorder="1" applyAlignment="1">
      <alignment horizontal="center" vertical="center" wrapText="1"/>
    </xf>
    <xf numFmtId="0" fontId="39" fillId="2" borderId="32" xfId="0" applyNumberFormat="1" applyFont="1" applyFill="1" applyBorder="1" applyAlignment="1">
      <alignment horizontal="center" vertical="center" wrapText="1"/>
    </xf>
    <xf numFmtId="0" fontId="39" fillId="2" borderId="33" xfId="0" applyNumberFormat="1" applyFont="1" applyFill="1" applyBorder="1" applyAlignment="1">
      <alignment horizontal="center" vertical="center" wrapText="1"/>
    </xf>
    <xf numFmtId="0" fontId="39" fillId="2" borderId="34" xfId="0" applyNumberFormat="1" applyFont="1" applyFill="1" applyBorder="1" applyAlignment="1">
      <alignment horizontal="center" vertical="center" wrapText="1"/>
    </xf>
    <xf numFmtId="0" fontId="0" fillId="0" borderId="41" xfId="0" applyFill="1" applyBorder="1" applyAlignment="1">
      <alignment horizontal="center"/>
    </xf>
    <xf numFmtId="0" fontId="0" fillId="0" borderId="49" xfId="0" applyFill="1" applyBorder="1" applyAlignment="1">
      <alignment horizontal="center"/>
    </xf>
    <xf numFmtId="0" fontId="0" fillId="0" borderId="43" xfId="0" applyFill="1" applyBorder="1" applyAlignment="1">
      <alignment horizontal="center"/>
    </xf>
    <xf numFmtId="0" fontId="38" fillId="0" borderId="3" xfId="0" applyNumberFormat="1" applyFont="1" applyFill="1" applyBorder="1" applyAlignment="1">
      <alignment horizontal="center" vertical="center" wrapText="1"/>
    </xf>
    <xf numFmtId="0" fontId="38" fillId="0" borderId="31" xfId="0" applyNumberFormat="1" applyFont="1" applyFill="1" applyBorder="1" applyAlignment="1">
      <alignment horizontal="center" vertical="center" wrapText="1"/>
    </xf>
    <xf numFmtId="0" fontId="38" fillId="0" borderId="44" xfId="0" applyNumberFormat="1" applyFont="1" applyFill="1" applyBorder="1" applyAlignment="1">
      <alignment horizontal="center" vertical="center" wrapText="1"/>
    </xf>
    <xf numFmtId="0" fontId="29" fillId="0" borderId="40" xfId="0" applyNumberFormat="1" applyFont="1" applyFill="1" applyBorder="1" applyAlignment="1">
      <alignment horizontal="center" vertical="center" wrapText="1"/>
    </xf>
    <xf numFmtId="0" fontId="29" fillId="0" borderId="22" xfId="0" applyNumberFormat="1" applyFont="1" applyFill="1" applyBorder="1" applyAlignment="1">
      <alignment horizontal="center" vertical="center" wrapText="1"/>
    </xf>
    <xf numFmtId="0" fontId="29" fillId="0" borderId="23" xfId="0" applyNumberFormat="1" applyFont="1" applyFill="1" applyBorder="1" applyAlignment="1">
      <alignment horizontal="center" vertical="center" wrapText="1"/>
    </xf>
    <xf numFmtId="0" fontId="26" fillId="2" borderId="28" xfId="0" applyFont="1" applyFill="1" applyBorder="1" applyAlignment="1">
      <alignment horizontal="center" vertical="top" wrapText="1" shrinkToFit="1"/>
    </xf>
    <xf numFmtId="0" fontId="26" fillId="2" borderId="14" xfId="0" applyFont="1" applyFill="1" applyBorder="1" applyAlignment="1">
      <alignment horizontal="center" vertical="top" wrapText="1" shrinkToFit="1"/>
    </xf>
    <xf numFmtId="0" fontId="26" fillId="2" borderId="30" xfId="0" applyFont="1" applyFill="1" applyBorder="1" applyAlignment="1">
      <alignment horizontal="center" vertical="top" wrapText="1" shrinkToFit="1"/>
    </xf>
    <xf numFmtId="0" fontId="27" fillId="2" borderId="28" xfId="0" applyNumberFormat="1" applyFont="1" applyFill="1" applyBorder="1" applyAlignment="1">
      <alignment horizontal="center" vertical="top" wrapText="1"/>
    </xf>
    <xf numFmtId="0" fontId="27" fillId="2" borderId="14" xfId="0" applyNumberFormat="1" applyFont="1" applyFill="1" applyBorder="1" applyAlignment="1">
      <alignment horizontal="center" vertical="top" wrapText="1"/>
    </xf>
    <xf numFmtId="0" fontId="34" fillId="2" borderId="26" xfId="0" applyNumberFormat="1" applyFont="1" applyFill="1" applyBorder="1" applyAlignment="1">
      <alignment horizontal="center" vertical="top" wrapText="1"/>
    </xf>
    <xf numFmtId="0" fontId="34" fillId="2" borderId="7" xfId="0" applyNumberFormat="1" applyFont="1" applyFill="1" applyBorder="1" applyAlignment="1">
      <alignment horizontal="center" vertical="top" wrapText="1"/>
    </xf>
    <xf numFmtId="0" fontId="34" fillId="2" borderId="46" xfId="0" applyNumberFormat="1" applyFont="1" applyFill="1" applyBorder="1" applyAlignment="1">
      <alignment horizontal="center" vertical="top" wrapText="1"/>
    </xf>
    <xf numFmtId="0" fontId="39" fillId="2" borderId="13" xfId="0" applyNumberFormat="1" applyFont="1" applyFill="1" applyBorder="1" applyAlignment="1">
      <alignment horizontal="center" vertical="top" wrapText="1"/>
    </xf>
    <xf numFmtId="0" fontId="37" fillId="2" borderId="33" xfId="0" applyNumberFormat="1" applyFont="1" applyFill="1" applyBorder="1" applyAlignment="1">
      <alignment horizontal="center" vertical="center" wrapText="1"/>
    </xf>
    <xf numFmtId="0" fontId="37" fillId="2" borderId="34"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top" wrapText="1"/>
    </xf>
    <xf numFmtId="0" fontId="46" fillId="2" borderId="7" xfId="0" applyNumberFormat="1" applyFont="1" applyFill="1" applyBorder="1" applyAlignment="1">
      <alignment horizontal="center" vertical="top" wrapText="1"/>
    </xf>
    <xf numFmtId="0" fontId="46" fillId="2" borderId="46" xfId="0" applyNumberFormat="1" applyFont="1" applyFill="1" applyBorder="1" applyAlignment="1">
      <alignment horizontal="center" vertical="top" wrapText="1"/>
    </xf>
    <xf numFmtId="0" fontId="27" fillId="2" borderId="32" xfId="0" applyNumberFormat="1" applyFont="1" applyFill="1" applyBorder="1" applyAlignment="1">
      <alignment horizontal="center" vertical="top" wrapText="1"/>
    </xf>
    <xf numFmtId="0" fontId="27" fillId="2" borderId="33" xfId="0" applyNumberFormat="1" applyFont="1" applyFill="1" applyBorder="1" applyAlignment="1">
      <alignment horizontal="center" vertical="top" wrapText="1"/>
    </xf>
    <xf numFmtId="0" fontId="27" fillId="2" borderId="34" xfId="0" applyNumberFormat="1" applyFont="1" applyFill="1" applyBorder="1" applyAlignment="1">
      <alignment horizontal="center" vertical="top" wrapText="1"/>
    </xf>
    <xf numFmtId="0" fontId="26" fillId="2" borderId="14" xfId="0" applyFont="1" applyFill="1" applyBorder="1" applyAlignment="1">
      <alignment horizontal="center" vertical="top" wrapText="1"/>
    </xf>
    <xf numFmtId="165" fontId="28" fillId="0" borderId="6" xfId="0" applyNumberFormat="1" applyFont="1" applyFill="1" applyBorder="1" applyAlignment="1">
      <alignment horizontal="center" vertical="center" wrapText="1"/>
    </xf>
    <xf numFmtId="0" fontId="33" fillId="0" borderId="2" xfId="0" applyNumberFormat="1" applyFont="1" applyFill="1" applyBorder="1" applyAlignment="1">
      <alignment horizontal="center" vertical="center" wrapText="1"/>
    </xf>
    <xf numFmtId="0" fontId="33" fillId="0" borderId="18" xfId="0" applyNumberFormat="1" applyFont="1" applyFill="1" applyBorder="1" applyAlignment="1">
      <alignment horizontal="center" vertical="center" wrapText="1"/>
    </xf>
    <xf numFmtId="0" fontId="29" fillId="0" borderId="35"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50" xfId="0" applyFont="1" applyBorder="1" applyAlignment="1">
      <alignment horizontal="center" vertical="center" wrapText="1"/>
    </xf>
    <xf numFmtId="0" fontId="33" fillId="0" borderId="63" xfId="0" applyNumberFormat="1" applyFont="1" applyFill="1" applyBorder="1" applyAlignment="1">
      <alignment horizontal="center" vertical="center" wrapText="1"/>
    </xf>
    <xf numFmtId="0" fontId="33" fillId="0" borderId="31" xfId="0" applyNumberFormat="1" applyFont="1" applyFill="1" applyBorder="1" applyAlignment="1">
      <alignment horizontal="center" vertical="center" wrapText="1"/>
    </xf>
    <xf numFmtId="0" fontId="33" fillId="0" borderId="44" xfId="0" applyNumberFormat="1" applyFont="1" applyFill="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24" xfId="0" applyFont="1" applyBorder="1" applyAlignment="1">
      <alignment horizontal="center" vertical="center" wrapText="1"/>
    </xf>
    <xf numFmtId="0" fontId="27" fillId="0" borderId="3" xfId="0" applyNumberFormat="1" applyFont="1" applyFill="1" applyBorder="1" applyAlignment="1">
      <alignment horizontal="center" vertical="top" wrapText="1"/>
    </xf>
    <xf numFmtId="0" fontId="27" fillId="0" borderId="31" xfId="0" applyNumberFormat="1" applyFont="1" applyFill="1" applyBorder="1" applyAlignment="1">
      <alignment horizontal="center" vertical="top" wrapText="1"/>
    </xf>
    <xf numFmtId="0" fontId="27" fillId="0" borderId="44" xfId="0" applyNumberFormat="1" applyFont="1" applyFill="1" applyBorder="1" applyAlignment="1">
      <alignment horizontal="center" vertical="top" wrapText="1"/>
    </xf>
    <xf numFmtId="0" fontId="34" fillId="2" borderId="47" xfId="0" applyNumberFormat="1" applyFont="1" applyFill="1" applyBorder="1" applyAlignment="1">
      <alignment horizontal="center" vertical="top" wrapText="1"/>
    </xf>
    <xf numFmtId="0" fontId="34" fillId="2" borderId="58" xfId="0" applyNumberFormat="1" applyFont="1" applyFill="1" applyBorder="1" applyAlignment="1">
      <alignment horizontal="center" vertical="top" wrapText="1"/>
    </xf>
    <xf numFmtId="0" fontId="34" fillId="2" borderId="60" xfId="0" applyNumberFormat="1" applyFont="1" applyFill="1" applyBorder="1" applyAlignment="1">
      <alignment horizontal="center" vertical="top" wrapText="1"/>
    </xf>
    <xf numFmtId="0" fontId="27" fillId="2" borderId="3" xfId="0" applyNumberFormat="1" applyFont="1" applyFill="1" applyBorder="1" applyAlignment="1">
      <alignment horizontal="center" vertical="center" wrapText="1"/>
    </xf>
    <xf numFmtId="0" fontId="27" fillId="2" borderId="31" xfId="0" applyNumberFormat="1" applyFont="1" applyFill="1" applyBorder="1" applyAlignment="1">
      <alignment horizontal="center" vertical="center" wrapText="1"/>
    </xf>
    <xf numFmtId="0" fontId="27" fillId="2" borderId="44" xfId="0" applyNumberFormat="1" applyFont="1" applyFill="1" applyBorder="1" applyAlignment="1">
      <alignment horizontal="center" vertical="center" wrapText="1"/>
    </xf>
    <xf numFmtId="0" fontId="43" fillId="0" borderId="14" xfId="0" applyFont="1" applyBorder="1" applyAlignment="1">
      <alignment horizontal="left"/>
    </xf>
    <xf numFmtId="0" fontId="27" fillId="2" borderId="28" xfId="0" applyNumberFormat="1" applyFont="1" applyFill="1" applyBorder="1" applyAlignment="1">
      <alignment horizontal="left" vertical="center" wrapText="1"/>
    </xf>
    <xf numFmtId="0" fontId="27" fillId="2" borderId="5" xfId="0" applyNumberFormat="1" applyFont="1" applyFill="1" applyBorder="1" applyAlignment="1">
      <alignment horizontal="left" vertical="center" wrapText="1"/>
    </xf>
    <xf numFmtId="0" fontId="27" fillId="2" borderId="14" xfId="0" applyNumberFormat="1" applyFont="1" applyFill="1" applyBorder="1" applyAlignment="1">
      <alignment horizontal="left" vertical="top" wrapText="1"/>
    </xf>
    <xf numFmtId="0" fontId="0" fillId="2" borderId="30" xfId="0" applyFill="1" applyBorder="1" applyAlignment="1">
      <alignment horizontal="left" vertical="top" wrapText="1"/>
    </xf>
    <xf numFmtId="0" fontId="33" fillId="0" borderId="6"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wrapText="1"/>
    </xf>
    <xf numFmtId="0" fontId="27" fillId="2" borderId="28" xfId="0" applyNumberFormat="1" applyFont="1" applyFill="1" applyBorder="1" applyAlignment="1">
      <alignment horizontal="left" vertical="top" wrapText="1"/>
    </xf>
    <xf numFmtId="0" fontId="27" fillId="2" borderId="1" xfId="0" applyNumberFormat="1" applyFont="1" applyFill="1" applyBorder="1" applyAlignment="1">
      <alignment horizontal="left" vertical="top" wrapText="1"/>
    </xf>
    <xf numFmtId="0" fontId="27" fillId="2" borderId="40" xfId="0" applyNumberFormat="1" applyFont="1" applyFill="1" applyBorder="1" applyAlignment="1">
      <alignment horizontal="center" vertical="center" wrapText="1"/>
    </xf>
    <xf numFmtId="0" fontId="27" fillId="2" borderId="22" xfId="0" applyNumberFormat="1" applyFont="1" applyFill="1" applyBorder="1" applyAlignment="1">
      <alignment horizontal="center" vertical="center" wrapText="1"/>
    </xf>
    <xf numFmtId="0" fontId="27" fillId="2" borderId="23" xfId="0" applyNumberFormat="1" applyFont="1" applyFill="1" applyBorder="1" applyAlignment="1">
      <alignment horizontal="center" vertical="center" wrapText="1"/>
    </xf>
    <xf numFmtId="0" fontId="33" fillId="0" borderId="12" xfId="0" applyNumberFormat="1" applyFont="1" applyFill="1" applyBorder="1" applyAlignment="1">
      <alignment horizontal="center" vertical="center" wrapText="1"/>
    </xf>
    <xf numFmtId="0" fontId="33" fillId="0" borderId="48" xfId="0" applyNumberFormat="1" applyFont="1" applyFill="1" applyBorder="1" applyAlignment="1">
      <alignment horizontal="center" vertical="center" wrapText="1"/>
    </xf>
    <xf numFmtId="0" fontId="33" fillId="0" borderId="62" xfId="0" applyNumberFormat="1" applyFont="1" applyFill="1" applyBorder="1" applyAlignment="1">
      <alignment horizontal="center" vertical="center" wrapText="1"/>
    </xf>
    <xf numFmtId="0" fontId="27" fillId="2" borderId="45" xfId="0" applyNumberFormat="1" applyFont="1" applyFill="1" applyBorder="1" applyAlignment="1">
      <alignment horizontal="center" vertical="center" wrapText="1"/>
    </xf>
    <xf numFmtId="0" fontId="27" fillId="2" borderId="48" xfId="0" applyNumberFormat="1" applyFont="1" applyFill="1" applyBorder="1" applyAlignment="1">
      <alignment horizontal="center" vertical="center" wrapText="1"/>
    </xf>
    <xf numFmtId="0" fontId="27" fillId="2" borderId="62" xfId="0" applyNumberFormat="1" applyFont="1" applyFill="1" applyBorder="1" applyAlignment="1">
      <alignment horizontal="center" vertical="center" wrapText="1"/>
    </xf>
    <xf numFmtId="0" fontId="41" fillId="0" borderId="3" xfId="0" applyNumberFormat="1" applyFont="1" applyFill="1" applyBorder="1" applyAlignment="1">
      <alignment horizontal="center" vertical="center" wrapText="1"/>
    </xf>
    <xf numFmtId="0" fontId="41" fillId="0" borderId="31" xfId="0" applyNumberFormat="1" applyFont="1" applyFill="1" applyBorder="1" applyAlignment="1">
      <alignment horizontal="center" vertical="center" wrapText="1"/>
    </xf>
    <xf numFmtId="0" fontId="41" fillId="0" borderId="44" xfId="0" applyNumberFormat="1" applyFont="1" applyFill="1" applyBorder="1" applyAlignment="1">
      <alignment horizontal="center" vertical="center" wrapText="1"/>
    </xf>
    <xf numFmtId="164" fontId="28" fillId="0" borderId="9" xfId="0" applyNumberFormat="1" applyFont="1" applyFill="1" applyBorder="1" applyAlignment="1">
      <alignment horizontal="center" vertical="center" wrapText="1"/>
    </xf>
    <xf numFmtId="164" fontId="28" fillId="0" borderId="1" xfId="0" applyNumberFormat="1" applyFont="1" applyFill="1" applyBorder="1" applyAlignment="1">
      <alignment horizontal="center" vertical="center" wrapText="1"/>
    </xf>
    <xf numFmtId="165" fontId="28" fillId="0" borderId="19" xfId="0" applyNumberFormat="1" applyFont="1" applyFill="1" applyBorder="1" applyAlignment="1">
      <alignment horizontal="center" vertical="center" wrapText="1"/>
    </xf>
    <xf numFmtId="165" fontId="28" fillId="0" borderId="5" xfId="0" applyNumberFormat="1" applyFont="1" applyFill="1" applyBorder="1" applyAlignment="1">
      <alignment horizontal="center" vertical="center" wrapText="1"/>
    </xf>
    <xf numFmtId="0" fontId="0" fillId="2" borderId="14" xfId="0" applyFill="1" applyBorder="1" applyAlignment="1">
      <alignment horizontal="left"/>
    </xf>
    <xf numFmtId="0" fontId="0" fillId="2" borderId="30" xfId="0" applyFill="1" applyBorder="1" applyAlignment="1">
      <alignment horizontal="left"/>
    </xf>
    <xf numFmtId="0" fontId="29" fillId="0" borderId="20" xfId="0" applyNumberFormat="1" applyFont="1" applyFill="1" applyBorder="1" applyAlignment="1">
      <alignment horizontal="center" vertical="center" wrapText="1"/>
    </xf>
    <xf numFmtId="0" fontId="29" fillId="0" borderId="21" xfId="0" applyNumberFormat="1" applyFont="1" applyFill="1" applyBorder="1" applyAlignment="1">
      <alignment horizontal="center" vertical="center" wrapText="1"/>
    </xf>
    <xf numFmtId="0" fontId="29" fillId="0" borderId="61" xfId="0" applyNumberFormat="1" applyFont="1" applyFill="1" applyBorder="1" applyAlignment="1">
      <alignment horizontal="center" vertical="center" wrapText="1"/>
    </xf>
    <xf numFmtId="0" fontId="27" fillId="2" borderId="27" xfId="0" applyNumberFormat="1" applyFont="1" applyFill="1" applyBorder="1" applyAlignment="1">
      <alignment horizontal="center" vertical="top" wrapText="1"/>
    </xf>
    <xf numFmtId="0" fontId="27" fillId="2" borderId="26" xfId="0" applyNumberFormat="1" applyFont="1" applyFill="1" applyBorder="1" applyAlignment="1">
      <alignment horizontal="center" vertical="top" wrapText="1"/>
    </xf>
    <xf numFmtId="0" fontId="0" fillId="2" borderId="27" xfId="0" applyFill="1" applyBorder="1" applyAlignment="1">
      <alignment horizontal="center" vertical="top" wrapText="1"/>
    </xf>
    <xf numFmtId="0" fontId="0" fillId="2" borderId="26" xfId="0" applyFill="1" applyBorder="1" applyAlignment="1">
      <alignment horizontal="center" vertical="top" wrapText="1"/>
    </xf>
    <xf numFmtId="0" fontId="0" fillId="2" borderId="36" xfId="0" applyFill="1" applyBorder="1" applyAlignment="1">
      <alignment horizontal="center" vertical="top" wrapText="1"/>
    </xf>
    <xf numFmtId="0" fontId="33" fillId="0" borderId="33" xfId="0" applyNumberFormat="1" applyFont="1" applyFill="1" applyBorder="1" applyAlignment="1">
      <alignment horizontal="center" vertical="center" wrapText="1"/>
    </xf>
    <xf numFmtId="0" fontId="33" fillId="0" borderId="34" xfId="0" applyNumberFormat="1" applyFont="1" applyFill="1" applyBorder="1" applyAlignment="1">
      <alignment horizontal="center" vertical="center" wrapText="1"/>
    </xf>
    <xf numFmtId="0" fontId="27" fillId="2" borderId="3" xfId="0" applyNumberFormat="1" applyFont="1" applyFill="1" applyBorder="1" applyAlignment="1">
      <alignment horizontal="center" vertical="top" wrapText="1"/>
    </xf>
    <xf numFmtId="0" fontId="27" fillId="2" borderId="31" xfId="0" applyNumberFormat="1" applyFont="1" applyFill="1" applyBorder="1" applyAlignment="1">
      <alignment horizontal="center" vertical="top" wrapText="1"/>
    </xf>
    <xf numFmtId="0" fontId="27" fillId="2" borderId="44" xfId="0" applyNumberFormat="1" applyFont="1" applyFill="1" applyBorder="1" applyAlignment="1">
      <alignment horizontal="center" vertical="top" wrapText="1"/>
    </xf>
    <xf numFmtId="0" fontId="27" fillId="0" borderId="27" xfId="0" applyNumberFormat="1" applyFont="1" applyFill="1" applyBorder="1" applyAlignment="1">
      <alignment horizontal="center" vertical="top" wrapText="1"/>
    </xf>
    <xf numFmtId="0" fontId="27" fillId="0" borderId="26" xfId="0" applyNumberFormat="1" applyFont="1" applyFill="1" applyBorder="1" applyAlignment="1">
      <alignment horizontal="center" vertical="top" wrapText="1"/>
    </xf>
    <xf numFmtId="0" fontId="27" fillId="0" borderId="36" xfId="0" applyNumberFormat="1" applyFont="1" applyFill="1" applyBorder="1" applyAlignment="1">
      <alignment horizontal="center" vertical="top" wrapText="1"/>
    </xf>
    <xf numFmtId="0" fontId="0" fillId="0" borderId="1" xfId="0"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xf>
    <xf numFmtId="0" fontId="0" fillId="0" borderId="1" xfId="0" applyBorder="1" applyAlignment="1"/>
    <xf numFmtId="0" fontId="0" fillId="0" borderId="28" xfId="0" applyNumberFormat="1" applyFont="1" applyFill="1" applyBorder="1" applyAlignment="1">
      <alignment horizontal="center" vertical="center"/>
    </xf>
    <xf numFmtId="0" fontId="0" fillId="0" borderId="14" xfId="0" applyBorder="1" applyAlignment="1">
      <alignment horizontal="center" vertical="center"/>
    </xf>
    <xf numFmtId="0" fontId="0" fillId="0" borderId="14" xfId="0" applyBorder="1" applyAlignment="1">
      <alignment horizontal="left"/>
    </xf>
    <xf numFmtId="0" fontId="0" fillId="0" borderId="14" xfId="0" applyBorder="1" applyAlignment="1"/>
    <xf numFmtId="0" fontId="0" fillId="0" borderId="30" xfId="0" applyBorder="1" applyAlignment="1"/>
    <xf numFmtId="0" fontId="34" fillId="0" borderId="3"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44" xfId="0" applyFont="1" applyBorder="1" applyAlignment="1">
      <alignment horizontal="center" vertical="center" wrapText="1"/>
    </xf>
    <xf numFmtId="0" fontId="27" fillId="0" borderId="40" xfId="0" applyNumberFormat="1" applyFont="1" applyFill="1" applyBorder="1" applyAlignment="1">
      <alignment horizontal="center" vertical="center" wrapText="1"/>
    </xf>
    <xf numFmtId="0" fontId="27" fillId="0" borderId="22" xfId="0" applyNumberFormat="1" applyFont="1" applyFill="1" applyBorder="1" applyAlignment="1">
      <alignment horizontal="center" vertical="center" wrapText="1"/>
    </xf>
    <xf numFmtId="0" fontId="27" fillId="0" borderId="31" xfId="0" applyNumberFormat="1" applyFont="1" applyFill="1" applyBorder="1" applyAlignment="1">
      <alignment horizontal="center" vertical="center" wrapText="1"/>
    </xf>
    <xf numFmtId="0" fontId="27" fillId="0" borderId="44" xfId="0" applyNumberFormat="1" applyFont="1" applyFill="1" applyBorder="1" applyAlignment="1">
      <alignment horizontal="center" vertical="center" wrapText="1"/>
    </xf>
    <xf numFmtId="0" fontId="33" fillId="0" borderId="30" xfId="0" applyNumberFormat="1" applyFont="1" applyFill="1" applyBorder="1" applyAlignment="1">
      <alignment horizontal="center" vertical="center" wrapText="1"/>
    </xf>
    <xf numFmtId="0" fontId="38" fillId="0" borderId="63" xfId="0" applyNumberFormat="1" applyFont="1" applyFill="1" applyBorder="1" applyAlignment="1">
      <alignment horizontal="center" vertical="center" wrapText="1"/>
    </xf>
    <xf numFmtId="0" fontId="29" fillId="0" borderId="3"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44" xfId="0" applyFont="1" applyBorder="1" applyAlignment="1">
      <alignment horizontal="center" vertical="center" wrapText="1"/>
    </xf>
    <xf numFmtId="0" fontId="27" fillId="0" borderId="3" xfId="0" applyNumberFormat="1" applyFont="1" applyFill="1" applyBorder="1" applyAlignment="1">
      <alignment horizontal="center" vertical="center" wrapText="1"/>
    </xf>
    <xf numFmtId="0" fontId="34" fillId="0" borderId="51" xfId="0" applyNumberFormat="1" applyFont="1" applyFill="1" applyBorder="1" applyAlignment="1">
      <alignment horizontal="center" vertical="center" wrapText="1"/>
    </xf>
    <xf numFmtId="0" fontId="34" fillId="0" borderId="52" xfId="0" applyNumberFormat="1" applyFont="1" applyFill="1" applyBorder="1" applyAlignment="1">
      <alignment horizontal="center" vertical="center" wrapText="1"/>
    </xf>
    <xf numFmtId="0" fontId="34" fillId="0" borderId="56" xfId="0" applyNumberFormat="1" applyFont="1" applyFill="1" applyBorder="1" applyAlignment="1">
      <alignment horizontal="center" vertical="center" wrapText="1"/>
    </xf>
    <xf numFmtId="0" fontId="0" fillId="0" borderId="30" xfId="0" applyFill="1" applyBorder="1" applyAlignment="1">
      <alignment horizontal="center"/>
    </xf>
    <xf numFmtId="0" fontId="0" fillId="0" borderId="26" xfId="0" applyFill="1" applyBorder="1" applyAlignment="1">
      <alignment horizontal="center"/>
    </xf>
    <xf numFmtId="0" fontId="0" fillId="0" borderId="36" xfId="0" applyFill="1" applyBorder="1" applyAlignment="1">
      <alignment horizontal="center"/>
    </xf>
    <xf numFmtId="0" fontId="27" fillId="2" borderId="11" xfId="0" applyNumberFormat="1" applyFont="1" applyFill="1" applyBorder="1" applyAlignment="1">
      <alignment horizontal="center" vertical="center" wrapText="1"/>
    </xf>
    <xf numFmtId="0" fontId="27" fillId="2" borderId="52" xfId="0" applyNumberFormat="1" applyFont="1" applyFill="1" applyBorder="1" applyAlignment="1">
      <alignment horizontal="center" vertical="center" wrapText="1"/>
    </xf>
    <xf numFmtId="0" fontId="27" fillId="2" borderId="56" xfId="0" applyNumberFormat="1" applyFont="1" applyFill="1" applyBorder="1" applyAlignment="1">
      <alignment horizontal="center" vertical="center" wrapText="1"/>
    </xf>
    <xf numFmtId="0" fontId="27" fillId="2" borderId="30" xfId="0" applyNumberFormat="1" applyFont="1" applyFill="1" applyBorder="1" applyAlignment="1">
      <alignment horizontal="center" vertical="center" wrapText="1"/>
    </xf>
    <xf numFmtId="0" fontId="27" fillId="2" borderId="26" xfId="0" applyNumberFormat="1" applyFont="1" applyFill="1" applyBorder="1" applyAlignment="1">
      <alignment horizontal="center" vertical="center" wrapText="1"/>
    </xf>
    <xf numFmtId="0" fontId="27" fillId="2" borderId="28" xfId="0" applyNumberFormat="1" applyFont="1" applyFill="1" applyBorder="1" applyAlignment="1">
      <alignment horizontal="center" vertical="center" wrapText="1"/>
    </xf>
    <xf numFmtId="0" fontId="0" fillId="0" borderId="14" xfId="0" applyFill="1" applyBorder="1" applyAlignment="1">
      <alignment horizontal="left"/>
    </xf>
    <xf numFmtId="0" fontId="33" fillId="2" borderId="11" xfId="0" applyNumberFormat="1" applyFont="1" applyFill="1" applyBorder="1" applyAlignment="1">
      <alignment horizontal="center" vertical="center" wrapText="1"/>
    </xf>
    <xf numFmtId="0" fontId="33" fillId="2" borderId="52" xfId="0" applyNumberFormat="1" applyFont="1" applyFill="1" applyBorder="1" applyAlignment="1">
      <alignment horizontal="center" vertical="center" wrapText="1"/>
    </xf>
    <xf numFmtId="0" fontId="33" fillId="2" borderId="56" xfId="0" applyNumberFormat="1" applyFont="1" applyFill="1" applyBorder="1" applyAlignment="1">
      <alignment horizontal="center" vertical="center" wrapText="1"/>
    </xf>
    <xf numFmtId="0" fontId="27" fillId="2" borderId="51" xfId="0" applyNumberFormat="1"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7" fillId="2" borderId="56" xfId="0" applyFont="1" applyFill="1" applyBorder="1" applyAlignment="1">
      <alignment horizontal="center" vertical="center" wrapText="1"/>
    </xf>
    <xf numFmtId="0" fontId="0" fillId="0" borderId="28" xfId="0" applyFill="1" applyBorder="1" applyAlignment="1">
      <alignment horizontal="center"/>
    </xf>
    <xf numFmtId="0" fontId="0" fillId="2" borderId="30" xfId="0" applyFill="1" applyBorder="1" applyAlignment="1">
      <alignment horizontal="center"/>
    </xf>
    <xf numFmtId="0" fontId="0" fillId="2" borderId="26" xfId="0" applyFill="1" applyBorder="1" applyAlignment="1">
      <alignment horizontal="center"/>
    </xf>
    <xf numFmtId="0" fontId="0" fillId="2" borderId="28" xfId="0" applyFill="1" applyBorder="1" applyAlignment="1">
      <alignment horizontal="center"/>
    </xf>
    <xf numFmtId="0" fontId="34" fillId="0" borderId="1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5" xfId="0" applyFont="1" applyBorder="1" applyAlignment="1">
      <alignment horizontal="center" vertical="center" wrapText="1"/>
    </xf>
    <xf numFmtId="0" fontId="27" fillId="2" borderId="10" xfId="0" applyFont="1" applyFill="1" applyBorder="1" applyAlignment="1">
      <alignment horizontal="center" vertical="center" wrapText="1"/>
    </xf>
    <xf numFmtId="0" fontId="27" fillId="2" borderId="21" xfId="0" applyFont="1" applyFill="1" applyBorder="1" applyAlignment="1">
      <alignment horizontal="center" vertical="center" wrapText="1"/>
    </xf>
    <xf numFmtId="0" fontId="27" fillId="2" borderId="61" xfId="0" applyFont="1" applyFill="1" applyBorder="1" applyAlignment="1">
      <alignment horizontal="center" vertical="center" wrapText="1"/>
    </xf>
    <xf numFmtId="0" fontId="0" fillId="2" borderId="14" xfId="0" applyFill="1" applyBorder="1" applyAlignment="1"/>
    <xf numFmtId="0" fontId="34" fillId="0" borderId="3" xfId="0" applyNumberFormat="1" applyFont="1" applyFill="1" applyBorder="1" applyAlignment="1">
      <alignment horizontal="center" vertical="center" wrapText="1"/>
    </xf>
    <xf numFmtId="0" fontId="34" fillId="0" borderId="31" xfId="0" applyNumberFormat="1" applyFont="1" applyFill="1" applyBorder="1" applyAlignment="1">
      <alignment horizontal="center" vertical="center" wrapText="1"/>
    </xf>
    <xf numFmtId="0" fontId="34" fillId="0" borderId="44" xfId="0" applyNumberFormat="1" applyFont="1" applyFill="1" applyBorder="1" applyAlignment="1">
      <alignment horizontal="center" vertical="center" wrapText="1"/>
    </xf>
    <xf numFmtId="165" fontId="28" fillId="0" borderId="1" xfId="0" applyNumberFormat="1" applyFont="1" applyFill="1" applyBorder="1" applyAlignment="1">
      <alignment horizontal="center" vertical="center" wrapText="1"/>
    </xf>
    <xf numFmtId="0" fontId="29" fillId="0" borderId="3" xfId="0" applyNumberFormat="1" applyFont="1" applyFill="1" applyBorder="1" applyAlignment="1">
      <alignment horizontal="center" vertical="top" wrapText="1"/>
    </xf>
    <xf numFmtId="0" fontId="29" fillId="0" borderId="31" xfId="0" applyNumberFormat="1" applyFont="1" applyFill="1" applyBorder="1" applyAlignment="1">
      <alignment horizontal="center" vertical="top" wrapText="1"/>
    </xf>
    <xf numFmtId="0" fontId="29" fillId="0" borderId="44" xfId="0" applyNumberFormat="1" applyFont="1" applyFill="1" applyBorder="1" applyAlignment="1">
      <alignment horizontal="center" vertical="top" wrapText="1"/>
    </xf>
    <xf numFmtId="0" fontId="0" fillId="0" borderId="22" xfId="0" applyBorder="1" applyAlignment="1">
      <alignment horizontal="center"/>
    </xf>
    <xf numFmtId="0" fontId="0" fillId="0" borderId="42" xfId="0" applyBorder="1" applyAlignment="1">
      <alignment horizontal="center"/>
    </xf>
    <xf numFmtId="0" fontId="0" fillId="2" borderId="28"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30" xfId="0" applyFill="1" applyBorder="1" applyAlignment="1">
      <alignment horizontal="center" vertical="center" wrapText="1"/>
    </xf>
    <xf numFmtId="0" fontId="45" fillId="0" borderId="9" xfId="0" applyNumberFormat="1"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165" fontId="45" fillId="0" borderId="9" xfId="0" applyNumberFormat="1" applyFont="1" applyFill="1" applyBorder="1" applyAlignment="1">
      <alignment horizontal="center" vertical="center" wrapText="1"/>
    </xf>
    <xf numFmtId="165" fontId="45" fillId="0" borderId="1" xfId="0" applyNumberFormat="1" applyFont="1" applyFill="1" applyBorder="1" applyAlignment="1">
      <alignment horizontal="center" vertical="center" wrapText="1"/>
    </xf>
    <xf numFmtId="0" fontId="29" fillId="0" borderId="8" xfId="0" applyNumberFormat="1" applyFont="1" applyFill="1" applyBorder="1" applyAlignment="1">
      <alignment horizontal="center" vertical="top" wrapText="1"/>
    </xf>
    <xf numFmtId="0" fontId="29" fillId="0" borderId="0" xfId="0" applyNumberFormat="1" applyFont="1" applyFill="1" applyBorder="1" applyAlignment="1">
      <alignment horizontal="center" vertical="top" wrapText="1"/>
    </xf>
    <xf numFmtId="0" fontId="29" fillId="0" borderId="24" xfId="0" applyNumberFormat="1" applyFont="1" applyFill="1" applyBorder="1" applyAlignment="1">
      <alignment horizontal="center" vertical="top" wrapText="1"/>
    </xf>
    <xf numFmtId="0" fontId="33" fillId="2" borderId="63" xfId="0" applyNumberFormat="1" applyFont="1" applyFill="1" applyBorder="1" applyAlignment="1">
      <alignment horizontal="center" vertical="center" wrapText="1"/>
    </xf>
    <xf numFmtId="0" fontId="33" fillId="2" borderId="31" xfId="0" applyNumberFormat="1" applyFont="1" applyFill="1" applyBorder="1" applyAlignment="1">
      <alignment horizontal="center" vertical="center" wrapText="1"/>
    </xf>
    <xf numFmtId="0" fontId="33" fillId="2" borderId="44" xfId="0" applyNumberFormat="1" applyFont="1" applyFill="1" applyBorder="1" applyAlignment="1">
      <alignment horizontal="center" vertical="center" wrapText="1"/>
    </xf>
    <xf numFmtId="0" fontId="34" fillId="0" borderId="40" xfId="0" applyNumberFormat="1" applyFont="1" applyFill="1" applyBorder="1" applyAlignment="1">
      <alignment horizontal="center" vertical="center" wrapText="1"/>
    </xf>
    <xf numFmtId="0" fontId="34" fillId="0" borderId="22" xfId="0" applyNumberFormat="1" applyFont="1" applyFill="1" applyBorder="1" applyAlignment="1">
      <alignment horizontal="center" vertical="center" wrapText="1"/>
    </xf>
    <xf numFmtId="0" fontId="34" fillId="0" borderId="23" xfId="0" applyNumberFormat="1" applyFont="1" applyFill="1" applyBorder="1" applyAlignment="1">
      <alignment horizontal="center" vertical="center" wrapText="1"/>
    </xf>
    <xf numFmtId="0" fontId="34" fillId="0" borderId="20" xfId="0" applyNumberFormat="1" applyFont="1" applyFill="1" applyBorder="1" applyAlignment="1">
      <alignment horizontal="center" vertical="center" wrapText="1"/>
    </xf>
    <xf numFmtId="0" fontId="34" fillId="0" borderId="21" xfId="0" applyNumberFormat="1" applyFont="1" applyFill="1" applyBorder="1" applyAlignment="1">
      <alignment horizontal="center" vertical="center" wrapText="1"/>
    </xf>
    <xf numFmtId="0" fontId="34" fillId="0" borderId="61" xfId="0" applyNumberFormat="1" applyFont="1" applyFill="1" applyBorder="1" applyAlignment="1">
      <alignment horizontal="center" vertical="center" wrapText="1"/>
    </xf>
    <xf numFmtId="0" fontId="45" fillId="0" borderId="6" xfId="0" applyNumberFormat="1" applyFont="1" applyFill="1" applyBorder="1" applyAlignment="1">
      <alignment horizontal="center" vertical="center" wrapText="1"/>
    </xf>
    <xf numFmtId="0" fontId="27" fillId="2" borderId="53" xfId="0" applyNumberFormat="1" applyFont="1" applyFill="1" applyBorder="1" applyAlignment="1">
      <alignment horizontal="center" vertical="center" wrapText="1"/>
    </xf>
    <xf numFmtId="0" fontId="0" fillId="0" borderId="1" xfId="0" applyFill="1" applyBorder="1" applyAlignment="1">
      <alignment horizontal="center"/>
    </xf>
    <xf numFmtId="0" fontId="0" fillId="0" borderId="28" xfId="0" applyFill="1" applyBorder="1" applyAlignment="1">
      <alignment horizontal="left"/>
    </xf>
    <xf numFmtId="0" fontId="0" fillId="0" borderId="30" xfId="0" applyBorder="1" applyAlignment="1">
      <alignment horizontal="left"/>
    </xf>
    <xf numFmtId="0" fontId="27" fillId="2" borderId="8" xfId="0" applyNumberFormat="1" applyFont="1" applyFill="1" applyBorder="1" applyAlignment="1">
      <alignment horizontal="center" vertical="center" wrapText="1"/>
    </xf>
    <xf numFmtId="0" fontId="27" fillId="2" borderId="35" xfId="0" applyNumberFormat="1" applyFont="1" applyFill="1" applyBorder="1" applyAlignment="1">
      <alignment horizontal="center" vertical="center" wrapText="1"/>
    </xf>
    <xf numFmtId="0" fontId="0" fillId="0" borderId="14" xfId="0" applyFill="1" applyBorder="1" applyAlignment="1">
      <alignment horizontal="center"/>
    </xf>
    <xf numFmtId="0" fontId="38" fillId="0" borderId="12" xfId="0" applyNumberFormat="1" applyFont="1" applyFill="1" applyBorder="1" applyAlignment="1">
      <alignment horizontal="center" vertical="center" wrapText="1"/>
    </xf>
    <xf numFmtId="0" fontId="38" fillId="0" borderId="48" xfId="0" applyNumberFormat="1" applyFont="1" applyFill="1" applyBorder="1" applyAlignment="1">
      <alignment horizontal="center" vertical="center" wrapText="1"/>
    </xf>
    <xf numFmtId="0" fontId="38" fillId="0" borderId="62" xfId="0" applyNumberFormat="1" applyFont="1" applyFill="1" applyBorder="1" applyAlignment="1">
      <alignment horizontal="center" vertical="center" wrapText="1"/>
    </xf>
    <xf numFmtId="0" fontId="34" fillId="2" borderId="40" xfId="0" applyNumberFormat="1" applyFont="1" applyFill="1" applyBorder="1" applyAlignment="1">
      <alignment horizontal="center" vertical="center" wrapText="1"/>
    </xf>
    <xf numFmtId="0" fontId="34" fillId="2" borderId="22" xfId="0" applyNumberFormat="1" applyFont="1" applyFill="1" applyBorder="1" applyAlignment="1">
      <alignment horizontal="center" vertical="center" wrapText="1"/>
    </xf>
    <xf numFmtId="0" fontId="34" fillId="2" borderId="23" xfId="0" applyNumberFormat="1" applyFont="1" applyFill="1" applyBorder="1" applyAlignment="1">
      <alignment horizontal="center" vertical="center" wrapText="1"/>
    </xf>
    <xf numFmtId="0" fontId="0" fillId="2" borderId="28" xfId="0" applyFill="1" applyBorder="1" applyAlignment="1">
      <alignment horizontal="left"/>
    </xf>
    <xf numFmtId="0" fontId="0" fillId="2" borderId="15" xfId="0" applyFill="1" applyBorder="1" applyAlignment="1">
      <alignment horizontal="left"/>
    </xf>
    <xf numFmtId="0" fontId="0" fillId="0" borderId="28" xfId="0" applyBorder="1" applyAlignment="1">
      <alignment horizontal="left"/>
    </xf>
    <xf numFmtId="0" fontId="27" fillId="2" borderId="3"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44"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31"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34" fillId="2" borderId="3" xfId="0" applyNumberFormat="1" applyFont="1" applyFill="1" applyBorder="1" applyAlignment="1">
      <alignment horizontal="center" vertical="center" wrapText="1"/>
    </xf>
    <xf numFmtId="0" fontId="34" fillId="2" borderId="31" xfId="0" applyNumberFormat="1" applyFont="1" applyFill="1" applyBorder="1" applyAlignment="1">
      <alignment horizontal="center" vertical="center" wrapText="1"/>
    </xf>
    <xf numFmtId="0" fontId="34" fillId="2" borderId="44" xfId="0" applyNumberFormat="1" applyFont="1" applyFill="1" applyBorder="1" applyAlignment="1">
      <alignment horizontal="center" vertical="center" wrapText="1"/>
    </xf>
    <xf numFmtId="0" fontId="40" fillId="2" borderId="3" xfId="0" applyNumberFormat="1" applyFont="1" applyFill="1" applyBorder="1" applyAlignment="1">
      <alignment horizontal="center" vertical="center" wrapText="1"/>
    </xf>
    <xf numFmtId="0" fontId="40" fillId="2" borderId="31" xfId="0" applyNumberFormat="1" applyFont="1" applyFill="1" applyBorder="1" applyAlignment="1">
      <alignment horizontal="center" vertical="center" wrapText="1"/>
    </xf>
    <xf numFmtId="0" fontId="40" fillId="2" borderId="44" xfId="0" applyNumberFormat="1" applyFont="1" applyFill="1" applyBorder="1" applyAlignment="1">
      <alignment horizontal="center" vertical="center" wrapText="1"/>
    </xf>
    <xf numFmtId="0" fontId="45" fillId="2" borderId="51" xfId="0" applyNumberFormat="1" applyFont="1" applyFill="1" applyBorder="1" applyAlignment="1">
      <alignment horizontal="center" vertical="center" wrapText="1"/>
    </xf>
    <xf numFmtId="0" fontId="45" fillId="2" borderId="52" xfId="0" applyNumberFormat="1" applyFont="1" applyFill="1" applyBorder="1" applyAlignment="1">
      <alignment horizontal="center" vertical="center" wrapText="1"/>
    </xf>
    <xf numFmtId="0" fontId="45" fillId="2" borderId="56" xfId="0" applyNumberFormat="1" applyFont="1" applyFill="1" applyBorder="1" applyAlignment="1">
      <alignment horizontal="center" vertical="center" wrapText="1"/>
    </xf>
    <xf numFmtId="0" fontId="45" fillId="2" borderId="11" xfId="0" applyNumberFormat="1" applyFont="1" applyFill="1" applyBorder="1" applyAlignment="1">
      <alignment horizontal="center" vertical="center" wrapText="1"/>
    </xf>
    <xf numFmtId="0" fontId="17" fillId="0" borderId="51" xfId="0" applyNumberFormat="1" applyFont="1" applyFill="1" applyBorder="1" applyAlignment="1">
      <alignment horizontal="center" vertical="center" wrapText="1"/>
    </xf>
    <xf numFmtId="0" fontId="17" fillId="0" borderId="52" xfId="0" applyNumberFormat="1" applyFont="1" applyFill="1" applyBorder="1" applyAlignment="1">
      <alignment horizontal="center" vertical="center" wrapText="1"/>
    </xf>
    <xf numFmtId="0" fontId="17" fillId="0" borderId="56" xfId="0" applyNumberFormat="1" applyFont="1" applyFill="1" applyBorder="1" applyAlignment="1">
      <alignment horizontal="center" vertical="center" wrapText="1"/>
    </xf>
    <xf numFmtId="0" fontId="0" fillId="0" borderId="14" xfId="0" applyFont="1" applyFill="1" applyBorder="1" applyAlignment="1">
      <alignment horizontal="center"/>
    </xf>
    <xf numFmtId="0" fontId="0" fillId="0" borderId="14" xfId="0" applyFont="1" applyFill="1" applyBorder="1" applyAlignment="1">
      <alignment horizontal="left"/>
    </xf>
    <xf numFmtId="0" fontId="0" fillId="0" borderId="14" xfId="0" applyFont="1" applyBorder="1" applyAlignment="1">
      <alignment horizontal="left"/>
    </xf>
    <xf numFmtId="168" fontId="45" fillId="0" borderId="9" xfId="0" applyNumberFormat="1" applyFont="1" applyFill="1" applyBorder="1" applyAlignment="1">
      <alignment horizontal="center" vertical="center" wrapText="1"/>
    </xf>
    <xf numFmtId="168" fontId="45" fillId="0" borderId="16"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center"/>
    </xf>
    <xf numFmtId="0" fontId="0" fillId="0" borderId="0" xfId="0" applyFont="1" applyAlignment="1">
      <alignment horizontal="center"/>
    </xf>
    <xf numFmtId="0" fontId="5" fillId="0" borderId="0" xfId="0" applyNumberFormat="1" applyFont="1" applyFill="1" applyBorder="1" applyAlignment="1">
      <alignment horizontal="center" vertical="top"/>
    </xf>
    <xf numFmtId="0" fontId="0" fillId="0" borderId="0" xfId="0" applyFont="1" applyBorder="1" applyAlignment="1">
      <alignment horizontal="left"/>
    </xf>
    <xf numFmtId="0" fontId="45" fillId="0" borderId="13" xfId="0" applyNumberFormat="1" applyFont="1" applyFill="1" applyBorder="1" applyAlignment="1">
      <alignment horizontal="center" vertical="center" wrapText="1"/>
    </xf>
    <xf numFmtId="0" fontId="45" fillId="0" borderId="14" xfId="0" applyNumberFormat="1" applyFont="1" applyFill="1" applyBorder="1" applyAlignment="1">
      <alignment horizontal="center" vertical="center" wrapText="1"/>
    </xf>
    <xf numFmtId="168" fontId="28" fillId="0" borderId="1" xfId="0" applyNumberFormat="1" applyFont="1" applyFill="1" applyBorder="1" applyAlignment="1">
      <alignment horizontal="center" vertical="center" wrapText="1"/>
    </xf>
    <xf numFmtId="0" fontId="33" fillId="2" borderId="1" xfId="0" applyNumberFormat="1" applyFont="1" applyFill="1" applyBorder="1" applyAlignment="1">
      <alignment horizontal="center" vertical="center" wrapText="1"/>
    </xf>
    <xf numFmtId="0" fontId="0" fillId="0" borderId="1" xfId="0" applyFont="1" applyFill="1" applyBorder="1" applyAlignment="1">
      <alignment horizontal="center"/>
    </xf>
    <xf numFmtId="0" fontId="0" fillId="0" borderId="11" xfId="0" applyFill="1" applyBorder="1" applyAlignment="1">
      <alignment horizontal="center"/>
    </xf>
    <xf numFmtId="0" fontId="0" fillId="0" borderId="52" xfId="0" applyFill="1" applyBorder="1" applyAlignment="1">
      <alignment horizontal="center"/>
    </xf>
    <xf numFmtId="0" fontId="0" fillId="0" borderId="53"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5" xfId="0" applyFill="1" applyBorder="1" applyAlignment="1">
      <alignment horizontal="center"/>
    </xf>
    <xf numFmtId="0" fontId="32" fillId="0" borderId="51" xfId="0" applyFont="1" applyFill="1" applyBorder="1" applyAlignment="1">
      <alignment horizontal="center" vertical="center" wrapText="1"/>
    </xf>
    <xf numFmtId="0" fontId="32" fillId="0" borderId="52" xfId="0" applyFont="1" applyFill="1" applyBorder="1" applyAlignment="1">
      <alignment horizontal="center" vertical="center"/>
    </xf>
    <xf numFmtId="0" fontId="32" fillId="0" borderId="56" xfId="0" applyFont="1" applyFill="1" applyBorder="1" applyAlignment="1">
      <alignment horizontal="center" vertical="center"/>
    </xf>
    <xf numFmtId="0" fontId="45" fillId="2" borderId="1" xfId="0" applyNumberFormat="1" applyFont="1" applyFill="1" applyBorder="1" applyAlignment="1">
      <alignment horizontal="center" vertical="center" wrapText="1"/>
    </xf>
    <xf numFmtId="0" fontId="45" fillId="2" borderId="17" xfId="0" applyNumberFormat="1" applyFont="1" applyFill="1" applyBorder="1" applyAlignment="1">
      <alignment horizontal="center" vertical="center" wrapText="1"/>
    </xf>
    <xf numFmtId="0" fontId="0" fillId="0" borderId="47" xfId="0" applyFont="1" applyFill="1" applyBorder="1" applyAlignment="1">
      <alignment horizontal="center"/>
    </xf>
    <xf numFmtId="0" fontId="0" fillId="0" borderId="8" xfId="0" applyFont="1" applyFill="1" applyBorder="1" applyAlignment="1">
      <alignment horizontal="center"/>
    </xf>
    <xf numFmtId="0" fontId="0" fillId="0" borderId="35" xfId="0" applyFont="1" applyFill="1" applyBorder="1" applyAlignment="1">
      <alignment horizontal="center"/>
    </xf>
    <xf numFmtId="0" fontId="0" fillId="0" borderId="58" xfId="0" applyFill="1" applyBorder="1" applyAlignment="1">
      <alignment horizontal="center"/>
    </xf>
    <xf numFmtId="0" fontId="0" fillId="0" borderId="0" xfId="0" applyFill="1" applyAlignment="1">
      <alignment horizontal="center"/>
    </xf>
    <xf numFmtId="0" fontId="0" fillId="0" borderId="37" xfId="0" applyFill="1" applyBorder="1" applyAlignment="1">
      <alignment horizontal="center"/>
    </xf>
    <xf numFmtId="165" fontId="28" fillId="0" borderId="4" xfId="0" applyNumberFormat="1" applyFont="1" applyFill="1" applyBorder="1" applyAlignment="1">
      <alignment horizontal="center" vertical="center" wrapText="1"/>
    </xf>
    <xf numFmtId="0" fontId="0" fillId="2" borderId="28" xfId="0" applyFill="1" applyBorder="1" applyAlignment="1"/>
    <xf numFmtId="0" fontId="0" fillId="2" borderId="30" xfId="0" applyFill="1" applyBorder="1" applyAlignment="1"/>
    <xf numFmtId="0" fontId="0" fillId="2" borderId="13" xfId="0" applyFill="1" applyBorder="1" applyAlignment="1">
      <alignment horizontal="left"/>
    </xf>
    <xf numFmtId="0" fontId="27" fillId="2" borderId="14" xfId="0" applyNumberFormat="1" applyFont="1" applyFill="1" applyBorder="1" applyAlignment="1">
      <alignment horizontal="center" vertical="center" wrapText="1"/>
    </xf>
    <xf numFmtId="0" fontId="27" fillId="2" borderId="1" xfId="0" applyNumberFormat="1" applyFont="1" applyFill="1" applyBorder="1" applyAlignment="1">
      <alignment horizontal="center" vertical="center" wrapText="1"/>
    </xf>
    <xf numFmtId="0" fontId="27" fillId="2" borderId="17" xfId="0" applyNumberFormat="1"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9"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40" fillId="0" borderId="14" xfId="0" applyNumberFormat="1"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40" fillId="0" borderId="17" xfId="0" applyNumberFormat="1" applyFont="1" applyFill="1" applyBorder="1" applyAlignment="1">
      <alignment horizontal="center" vertical="center" wrapText="1"/>
    </xf>
    <xf numFmtId="0" fontId="38" fillId="0" borderId="6" xfId="0" applyNumberFormat="1" applyFont="1" applyFill="1" applyBorder="1" applyAlignment="1">
      <alignment horizontal="center" vertical="center" wrapText="1"/>
    </xf>
    <xf numFmtId="0" fontId="34" fillId="0" borderId="13"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16" xfId="0" applyFont="1" applyBorder="1" applyAlignment="1">
      <alignment horizontal="center" vertical="center" wrapText="1"/>
    </xf>
    <xf numFmtId="0" fontId="34" fillId="2" borderId="5" xfId="0" applyFont="1" applyFill="1" applyBorder="1" applyAlignment="1">
      <alignment horizontal="center" vertical="center" wrapText="1"/>
    </xf>
    <xf numFmtId="0" fontId="40" fillId="2" borderId="1" xfId="0" applyNumberFormat="1" applyFont="1" applyFill="1" applyBorder="1" applyAlignment="1">
      <alignment horizontal="center" vertical="center" wrapText="1"/>
    </xf>
    <xf numFmtId="0" fontId="0" fillId="2" borderId="14" xfId="0" applyNumberFormat="1" applyFont="1" applyFill="1" applyBorder="1" applyAlignment="1">
      <alignment horizontal="left" vertical="top" wrapText="1"/>
    </xf>
    <xf numFmtId="0" fontId="0" fillId="2" borderId="15" xfId="0" applyNumberFormat="1" applyFont="1" applyFill="1" applyBorder="1" applyAlignment="1">
      <alignment horizontal="left" vertical="top" wrapText="1"/>
    </xf>
    <xf numFmtId="0" fontId="34" fillId="2" borderId="20" xfId="0" applyNumberFormat="1" applyFont="1" applyFill="1" applyBorder="1" applyAlignment="1">
      <alignment horizontal="center" vertical="center" wrapText="1"/>
    </xf>
    <xf numFmtId="0" fontId="34" fillId="2" borderId="21" xfId="0" applyNumberFormat="1" applyFont="1" applyFill="1" applyBorder="1" applyAlignment="1">
      <alignment horizontal="center" vertical="center" wrapText="1"/>
    </xf>
    <xf numFmtId="0" fontId="34" fillId="2" borderId="61" xfId="0" applyNumberFormat="1"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31" xfId="0" applyFont="1" applyFill="1" applyBorder="1" applyAlignment="1">
      <alignment horizontal="center" vertical="center" wrapText="1"/>
    </xf>
    <xf numFmtId="0" fontId="34" fillId="2" borderId="44" xfId="0" applyFont="1" applyFill="1" applyBorder="1" applyAlignment="1">
      <alignment horizontal="center" vertical="center" wrapText="1"/>
    </xf>
    <xf numFmtId="0" fontId="34" fillId="2" borderId="20" xfId="0" applyFont="1" applyFill="1" applyBorder="1" applyAlignment="1">
      <alignment horizontal="center" vertical="center" wrapText="1"/>
    </xf>
    <xf numFmtId="0" fontId="34" fillId="2" borderId="21"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2" borderId="15" xfId="0" applyFill="1" applyBorder="1" applyAlignment="1">
      <alignment horizontal="center" vertical="center" wrapText="1"/>
    </xf>
    <xf numFmtId="0" fontId="38" fillId="0" borderId="38" xfId="0" applyNumberFormat="1" applyFont="1" applyFill="1" applyBorder="1" applyAlignment="1">
      <alignment horizontal="center" vertical="center" wrapText="1"/>
    </xf>
    <xf numFmtId="0" fontId="38" fillId="0" borderId="58" xfId="0" applyNumberFormat="1" applyFont="1" applyFill="1" applyBorder="1" applyAlignment="1">
      <alignment horizontal="center" vertical="center" wrapText="1"/>
    </xf>
    <xf numFmtId="0" fontId="38" fillId="0" borderId="60" xfId="0" applyNumberFormat="1" applyFont="1" applyFill="1" applyBorder="1" applyAlignment="1">
      <alignment horizontal="center" vertical="center" wrapText="1"/>
    </xf>
    <xf numFmtId="0" fontId="27" fillId="0" borderId="51" xfId="0" applyNumberFormat="1" applyFont="1" applyFill="1" applyBorder="1" applyAlignment="1">
      <alignment horizontal="center" vertical="center" wrapText="1"/>
    </xf>
    <xf numFmtId="0" fontId="27" fillId="0" borderId="52" xfId="0" applyNumberFormat="1" applyFont="1" applyFill="1" applyBorder="1" applyAlignment="1">
      <alignment horizontal="center" vertical="center" wrapText="1"/>
    </xf>
    <xf numFmtId="0" fontId="27" fillId="0" borderId="56" xfId="0" applyNumberFormat="1" applyFont="1" applyFill="1" applyBorder="1" applyAlignment="1">
      <alignment horizontal="center" vertical="center" wrapText="1"/>
    </xf>
    <xf numFmtId="0" fontId="27" fillId="2" borderId="37" xfId="0" applyNumberFormat="1" applyFont="1" applyFill="1" applyBorder="1" applyAlignment="1">
      <alignment horizontal="center" vertical="center" wrapText="1"/>
    </xf>
    <xf numFmtId="0" fontId="27" fillId="2" borderId="59" xfId="0" applyNumberFormat="1" applyFont="1" applyFill="1" applyBorder="1" applyAlignment="1">
      <alignment horizontal="center" vertical="center" wrapText="1"/>
    </xf>
    <xf numFmtId="0" fontId="43" fillId="0" borderId="51" xfId="0" applyFont="1" applyBorder="1" applyAlignment="1">
      <alignment horizontal="center" vertical="center" wrapText="1"/>
    </xf>
    <xf numFmtId="0" fontId="43" fillId="0" borderId="52" xfId="0" applyFont="1" applyBorder="1" applyAlignment="1">
      <alignment horizontal="center" vertical="center" wrapText="1"/>
    </xf>
    <xf numFmtId="0" fontId="43" fillId="0" borderId="56" xfId="0" applyFont="1" applyBorder="1" applyAlignment="1">
      <alignment horizontal="center" vertical="center" wrapText="1"/>
    </xf>
    <xf numFmtId="0" fontId="0" fillId="2" borderId="1" xfId="0" applyFill="1" applyBorder="1" applyAlignment="1">
      <alignment horizontal="left" vertical="center" wrapText="1"/>
    </xf>
    <xf numFmtId="0" fontId="33" fillId="0" borderId="11"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53"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53" xfId="0" applyFont="1" applyBorder="1" applyAlignment="1">
      <alignment horizontal="center" vertical="center" wrapText="1"/>
    </xf>
    <xf numFmtId="0" fontId="27" fillId="2" borderId="53" xfId="0"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38" fillId="0" borderId="17" xfId="0" applyNumberFormat="1" applyFont="1" applyFill="1" applyBorder="1" applyAlignment="1">
      <alignment horizontal="center" vertical="center" wrapText="1"/>
    </xf>
    <xf numFmtId="0" fontId="27" fillId="0" borderId="14"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7" fillId="0" borderId="17" xfId="0" applyNumberFormat="1" applyFont="1" applyFill="1" applyBorder="1" applyAlignment="1">
      <alignment horizontal="center" vertical="center" wrapText="1"/>
    </xf>
    <xf numFmtId="0" fontId="0" fillId="2" borderId="14" xfId="0" applyNumberFormat="1" applyFont="1" applyFill="1" applyBorder="1" applyAlignment="1">
      <alignment horizontal="center" vertical="center" wrapText="1"/>
    </xf>
    <xf numFmtId="0" fontId="0" fillId="2" borderId="15" xfId="0" applyNumberFormat="1" applyFont="1" applyFill="1" applyBorder="1" applyAlignment="1">
      <alignment horizontal="center" vertical="center" wrapText="1"/>
    </xf>
    <xf numFmtId="0" fontId="0" fillId="2" borderId="1" xfId="0" applyNumberFormat="1" applyFont="1" applyFill="1" applyBorder="1" applyAlignment="1">
      <alignment horizontal="center" vertical="center" wrapText="1"/>
    </xf>
    <xf numFmtId="0" fontId="0" fillId="2" borderId="17" xfId="0" applyNumberFormat="1" applyFont="1" applyFill="1" applyBorder="1" applyAlignment="1">
      <alignment horizontal="center" vertical="center" wrapText="1"/>
    </xf>
    <xf numFmtId="0" fontId="42" fillId="3" borderId="11" xfId="0" applyFont="1" applyFill="1" applyBorder="1" applyAlignment="1">
      <alignment horizontal="center" vertical="top" wrapText="1"/>
    </xf>
    <xf numFmtId="0" fontId="42" fillId="3" borderId="52" xfId="0" applyFont="1" applyFill="1" applyBorder="1" applyAlignment="1">
      <alignment horizontal="center" vertical="top" wrapText="1"/>
    </xf>
    <xf numFmtId="0" fontId="42" fillId="3" borderId="53" xfId="0" applyFont="1" applyFill="1" applyBorder="1" applyAlignment="1">
      <alignment horizontal="center" vertical="top" wrapText="1"/>
    </xf>
    <xf numFmtId="0" fontId="33" fillId="0" borderId="11" xfId="0" applyNumberFormat="1" applyFont="1" applyFill="1" applyBorder="1" applyAlignment="1">
      <alignment horizontal="center" vertical="center" wrapText="1"/>
    </xf>
    <xf numFmtId="0" fontId="33" fillId="0" borderId="52" xfId="0" applyNumberFormat="1" applyFont="1" applyFill="1" applyBorder="1" applyAlignment="1">
      <alignment horizontal="center" vertical="center" wrapText="1"/>
    </xf>
    <xf numFmtId="0" fontId="33" fillId="0" borderId="53" xfId="0" applyNumberFormat="1" applyFont="1" applyFill="1" applyBorder="1" applyAlignment="1">
      <alignment horizontal="center" vertical="center" wrapText="1"/>
    </xf>
    <xf numFmtId="0" fontId="34" fillId="2" borderId="51" xfId="0" applyNumberFormat="1" applyFont="1" applyFill="1" applyBorder="1" applyAlignment="1">
      <alignment horizontal="center" vertical="top" wrapText="1"/>
    </xf>
    <xf numFmtId="0" fontId="34" fillId="2" borderId="52" xfId="0" applyNumberFormat="1" applyFont="1" applyFill="1" applyBorder="1" applyAlignment="1">
      <alignment horizontal="center" vertical="top" wrapText="1"/>
    </xf>
    <xf numFmtId="0" fontId="34" fillId="2" borderId="56" xfId="0" applyNumberFormat="1" applyFont="1" applyFill="1" applyBorder="1" applyAlignment="1">
      <alignment horizontal="center" vertical="top" wrapText="1"/>
    </xf>
    <xf numFmtId="0" fontId="33" fillId="0" borderId="10" xfId="0" applyNumberFormat="1" applyFont="1" applyFill="1" applyBorder="1" applyAlignment="1">
      <alignment horizontal="center" vertical="center" wrapText="1"/>
    </xf>
    <xf numFmtId="0" fontId="33" fillId="0" borderId="21" xfId="0" applyNumberFormat="1" applyFont="1" applyFill="1" applyBorder="1" applyAlignment="1">
      <alignment horizontal="center" vertical="center" wrapText="1"/>
    </xf>
    <xf numFmtId="0" fontId="33" fillId="0" borderId="61" xfId="0" applyNumberFormat="1" applyFont="1" applyFill="1" applyBorder="1" applyAlignment="1">
      <alignment horizontal="center" vertical="center" wrapText="1"/>
    </xf>
    <xf numFmtId="0" fontId="34" fillId="2" borderId="51" xfId="0" applyNumberFormat="1" applyFont="1" applyFill="1" applyBorder="1" applyAlignment="1">
      <alignment horizontal="center" vertical="center" wrapText="1"/>
    </xf>
    <xf numFmtId="0" fontId="34" fillId="2" borderId="52" xfId="0" applyNumberFormat="1" applyFont="1" applyFill="1" applyBorder="1" applyAlignment="1">
      <alignment horizontal="center" vertical="center" wrapText="1"/>
    </xf>
    <xf numFmtId="0" fontId="34" fillId="2" borderId="56" xfId="0" applyNumberFormat="1" applyFont="1" applyFill="1" applyBorder="1" applyAlignment="1">
      <alignment horizontal="center" vertical="center" wrapText="1"/>
    </xf>
    <xf numFmtId="0" fontId="34" fillId="2" borderId="11" xfId="0" applyNumberFormat="1" applyFont="1" applyFill="1" applyBorder="1" applyAlignment="1">
      <alignment horizontal="center" vertical="center" wrapText="1"/>
    </xf>
    <xf numFmtId="0" fontId="34" fillId="2" borderId="53" xfId="0" applyNumberFormat="1" applyFont="1" applyFill="1" applyBorder="1" applyAlignment="1">
      <alignment horizontal="center" vertical="center" wrapText="1"/>
    </xf>
    <xf numFmtId="0" fontId="34" fillId="2" borderId="11" xfId="0" applyNumberFormat="1" applyFont="1" applyFill="1" applyBorder="1" applyAlignment="1">
      <alignment horizontal="center" vertical="top" wrapText="1"/>
    </xf>
    <xf numFmtId="0" fontId="34" fillId="2" borderId="53" xfId="0" applyNumberFormat="1" applyFont="1" applyFill="1" applyBorder="1" applyAlignment="1">
      <alignment horizontal="center" vertical="top" wrapText="1"/>
    </xf>
    <xf numFmtId="0" fontId="0" fillId="2" borderId="15" xfId="0" applyFill="1" applyBorder="1" applyAlignment="1">
      <alignment horizontal="left" vertical="top" wrapText="1"/>
    </xf>
    <xf numFmtId="0" fontId="0" fillId="2" borderId="1" xfId="0" applyFill="1" applyBorder="1" applyAlignment="1">
      <alignment horizontal="left" wrapText="1"/>
    </xf>
    <xf numFmtId="0" fontId="0" fillId="2" borderId="6" xfId="0" applyFill="1" applyBorder="1" applyAlignment="1">
      <alignment horizontal="left" wrapText="1"/>
    </xf>
    <xf numFmtId="0" fontId="0" fillId="2" borderId="1" xfId="0" applyNumberFormat="1" applyFont="1" applyFill="1" applyBorder="1" applyAlignment="1">
      <alignment horizontal="left" vertical="top" wrapText="1"/>
    </xf>
    <xf numFmtId="0" fontId="0" fillId="2" borderId="1" xfId="0" applyFill="1" applyBorder="1" applyAlignment="1">
      <alignment horizontal="left" vertical="top" wrapText="1"/>
    </xf>
    <xf numFmtId="0" fontId="0" fillId="2" borderId="1" xfId="0" applyNumberFormat="1" applyFont="1" applyFill="1" applyBorder="1" applyAlignment="1">
      <alignment horizontal="center" vertical="top" wrapText="1"/>
    </xf>
    <xf numFmtId="0" fontId="35" fillId="2" borderId="1" xfId="0" applyFont="1" applyFill="1" applyBorder="1" applyAlignment="1">
      <alignment horizontal="center" vertical="center" wrapText="1"/>
    </xf>
    <xf numFmtId="0" fontId="27" fillId="0" borderId="11" xfId="0" applyNumberFormat="1" applyFont="1" applyFill="1" applyBorder="1" applyAlignment="1">
      <alignment horizontal="center" vertical="center" wrapText="1"/>
    </xf>
    <xf numFmtId="0" fontId="27" fillId="0" borderId="53" xfId="0" applyNumberFormat="1" applyFont="1" applyFill="1" applyBorder="1" applyAlignment="1">
      <alignment horizontal="center" vertical="center" wrapText="1"/>
    </xf>
    <xf numFmtId="0" fontId="34" fillId="0" borderId="11" xfId="0" applyNumberFormat="1" applyFont="1" applyFill="1" applyBorder="1" applyAlignment="1">
      <alignment horizontal="center" vertical="top" wrapText="1"/>
    </xf>
    <xf numFmtId="0" fontId="34" fillId="0" borderId="52" xfId="0" applyNumberFormat="1" applyFont="1" applyFill="1" applyBorder="1" applyAlignment="1">
      <alignment horizontal="center" vertical="top" wrapText="1"/>
    </xf>
    <xf numFmtId="0" fontId="34" fillId="0" borderId="53" xfId="0" applyNumberFormat="1" applyFont="1" applyFill="1" applyBorder="1" applyAlignment="1">
      <alignment horizontal="center" vertical="top" wrapText="1"/>
    </xf>
    <xf numFmtId="0" fontId="34" fillId="0" borderId="11"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53" xfId="0" applyFont="1" applyBorder="1" applyAlignment="1">
      <alignment horizontal="center" vertical="center" wrapText="1"/>
    </xf>
    <xf numFmtId="0" fontId="35" fillId="2" borderId="1" xfId="0" applyFont="1" applyFill="1" applyBorder="1" applyAlignment="1">
      <alignment horizontal="left" vertical="top" wrapText="1"/>
    </xf>
    <xf numFmtId="0" fontId="34" fillId="2" borderId="11" xfId="0" applyFont="1" applyFill="1" applyBorder="1" applyAlignment="1">
      <alignment horizontal="center" vertical="center" wrapText="1"/>
    </xf>
    <xf numFmtId="0" fontId="34" fillId="2" borderId="52" xfId="0" applyFont="1" applyFill="1" applyBorder="1" applyAlignment="1">
      <alignment horizontal="center" vertical="center" wrapText="1"/>
    </xf>
    <xf numFmtId="0" fontId="34" fillId="2" borderId="53"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6" fillId="2" borderId="53" xfId="0" applyFont="1" applyFill="1" applyBorder="1" applyAlignment="1">
      <alignment horizontal="center" vertical="center" wrapText="1"/>
    </xf>
    <xf numFmtId="0" fontId="33" fillId="0" borderId="38" xfId="0" applyNumberFormat="1" applyFont="1" applyFill="1" applyBorder="1" applyAlignment="1">
      <alignment horizontal="center" vertical="center" wrapText="1"/>
    </xf>
    <xf numFmtId="0" fontId="33" fillId="0" borderId="58" xfId="0" applyNumberFormat="1" applyFont="1" applyFill="1" applyBorder="1" applyAlignment="1">
      <alignment horizontal="center" vertical="center" wrapText="1"/>
    </xf>
    <xf numFmtId="0" fontId="33" fillId="0" borderId="54" xfId="0" applyNumberFormat="1" applyFont="1" applyFill="1" applyBorder="1" applyAlignment="1">
      <alignment horizontal="center" vertical="center" wrapText="1"/>
    </xf>
    <xf numFmtId="0" fontId="43" fillId="2" borderId="14" xfId="0" applyNumberFormat="1" applyFont="1" applyFill="1" applyBorder="1" applyAlignment="1">
      <alignment horizontal="left" vertical="top" wrapText="1"/>
    </xf>
    <xf numFmtId="0" fontId="43" fillId="2" borderId="14" xfId="0" applyFont="1" applyFill="1" applyBorder="1" applyAlignment="1">
      <alignment horizontal="left" vertical="top" wrapText="1"/>
    </xf>
    <xf numFmtId="0" fontId="43" fillId="2" borderId="15" xfId="0" applyFont="1" applyFill="1" applyBorder="1" applyAlignment="1">
      <alignment horizontal="left" vertical="top" wrapText="1"/>
    </xf>
    <xf numFmtId="0" fontId="0" fillId="2" borderId="14" xfId="0" applyNumberFormat="1" applyFont="1" applyFill="1" applyBorder="1" applyAlignment="1">
      <alignment horizontal="center" vertical="top" wrapText="1"/>
    </xf>
    <xf numFmtId="0" fontId="0" fillId="2" borderId="15" xfId="0" applyNumberFormat="1" applyFont="1" applyFill="1" applyBorder="1" applyAlignment="1">
      <alignment horizontal="center" vertical="top" wrapText="1"/>
    </xf>
    <xf numFmtId="0" fontId="27" fillId="2" borderId="51" xfId="0" applyNumberFormat="1" applyFont="1" applyFill="1" applyBorder="1" applyAlignment="1">
      <alignment horizontal="center" vertical="top" wrapText="1"/>
    </xf>
    <xf numFmtId="0" fontId="27" fillId="2" borderId="52" xfId="0" applyNumberFormat="1" applyFont="1" applyFill="1" applyBorder="1" applyAlignment="1">
      <alignment horizontal="center" vertical="top" wrapText="1"/>
    </xf>
    <xf numFmtId="0" fontId="27" fillId="2" borderId="56" xfId="0" applyNumberFormat="1" applyFont="1" applyFill="1" applyBorder="1" applyAlignment="1">
      <alignment horizontal="center" vertical="top" wrapText="1"/>
    </xf>
    <xf numFmtId="0" fontId="34" fillId="2" borderId="20" xfId="0" applyNumberFormat="1" applyFont="1" applyFill="1" applyBorder="1" applyAlignment="1">
      <alignment horizontal="center" vertical="top" wrapText="1"/>
    </xf>
    <xf numFmtId="0" fontId="34" fillId="2" borderId="21" xfId="0" applyNumberFormat="1" applyFont="1" applyFill="1" applyBorder="1" applyAlignment="1">
      <alignment horizontal="center" vertical="top" wrapText="1"/>
    </xf>
    <xf numFmtId="0" fontId="34" fillId="2" borderId="61" xfId="0" applyNumberFormat="1" applyFont="1" applyFill="1" applyBorder="1" applyAlignment="1">
      <alignment horizontal="center" vertical="top" wrapText="1"/>
    </xf>
  </cellXfs>
  <cellStyles count="4">
    <cellStyle name="Normal 2" xfId="1"/>
    <cellStyle name="Гиперссылка" xfId="2" builtinId="8"/>
    <cellStyle name="Обычный" xfId="0" builtinId="0"/>
    <cellStyle name="Обычный 3" xfId="3"/>
  </cellStyles>
  <dxfs count="0"/>
  <tableStyles count="0" defaultTableStyle="TableStyleMedium2" defaultPivotStyle="PivotStyleLight16"/>
  <colors>
    <mruColors>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1.emf"/><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6.png"/><Relationship Id="rId11" Type="http://schemas.microsoft.com/office/2007/relationships/hdphoto" Target="../media/hdphoto1.wdp"/><Relationship Id="rId5" Type="http://schemas.openxmlformats.org/officeDocument/2006/relationships/image" Target="../media/image5.png"/><Relationship Id="rId15" Type="http://schemas.openxmlformats.org/officeDocument/2006/relationships/image" Target="../media/image14.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3.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image" Target="../media/image70.png"/><Relationship Id="rId7" Type="http://schemas.openxmlformats.org/officeDocument/2006/relationships/image" Target="../media/image73.png"/><Relationship Id="rId2" Type="http://schemas.openxmlformats.org/officeDocument/2006/relationships/image" Target="../media/image69.png"/><Relationship Id="rId1" Type="http://schemas.openxmlformats.org/officeDocument/2006/relationships/image" Target="../media/image1.png"/><Relationship Id="rId6" Type="http://schemas.openxmlformats.org/officeDocument/2006/relationships/image" Target="../media/image72.png"/><Relationship Id="rId11" Type="http://schemas.openxmlformats.org/officeDocument/2006/relationships/image" Target="../media/image77.png"/><Relationship Id="rId5" Type="http://schemas.openxmlformats.org/officeDocument/2006/relationships/image" Target="../media/image2.png"/><Relationship Id="rId10" Type="http://schemas.openxmlformats.org/officeDocument/2006/relationships/image" Target="../media/image76.png"/><Relationship Id="rId4" Type="http://schemas.openxmlformats.org/officeDocument/2006/relationships/image" Target="../media/image71.jpeg"/><Relationship Id="rId9" Type="http://schemas.openxmlformats.org/officeDocument/2006/relationships/image" Target="../media/image7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9.jpeg"/><Relationship Id="rId7" Type="http://schemas.openxmlformats.org/officeDocument/2006/relationships/image" Target="../media/image52.jpeg"/><Relationship Id="rId2" Type="http://schemas.openxmlformats.org/officeDocument/2006/relationships/image" Target="../media/image78.jpeg"/><Relationship Id="rId1" Type="http://schemas.openxmlformats.org/officeDocument/2006/relationships/image" Target="../media/image1.png"/><Relationship Id="rId6" Type="http://schemas.openxmlformats.org/officeDocument/2006/relationships/image" Target="../media/image24.png"/><Relationship Id="rId5" Type="http://schemas.openxmlformats.org/officeDocument/2006/relationships/image" Target="../media/image81.png"/><Relationship Id="rId4" Type="http://schemas.openxmlformats.org/officeDocument/2006/relationships/image" Target="../media/image8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87.png"/><Relationship Id="rId13" Type="http://schemas.openxmlformats.org/officeDocument/2006/relationships/image" Target="../media/image92.png"/><Relationship Id="rId3" Type="http://schemas.openxmlformats.org/officeDocument/2006/relationships/image" Target="../media/image24.png"/><Relationship Id="rId7" Type="http://schemas.openxmlformats.org/officeDocument/2006/relationships/image" Target="../media/image86.png"/><Relationship Id="rId12" Type="http://schemas.openxmlformats.org/officeDocument/2006/relationships/image" Target="../media/image91.png"/><Relationship Id="rId2" Type="http://schemas.openxmlformats.org/officeDocument/2006/relationships/image" Target="../media/image82.png"/><Relationship Id="rId1" Type="http://schemas.openxmlformats.org/officeDocument/2006/relationships/image" Target="../media/image1.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5.jpeg"/><Relationship Id="rId2" Type="http://schemas.openxmlformats.org/officeDocument/2006/relationships/image" Target="../media/image94.jpeg"/><Relationship Id="rId1" Type="http://schemas.openxmlformats.org/officeDocument/2006/relationships/image" Target="../media/image93.jpeg"/><Relationship Id="rId5" Type="http://schemas.openxmlformats.org/officeDocument/2006/relationships/image" Target="../media/image96.png"/><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03.png"/><Relationship Id="rId3" Type="http://schemas.openxmlformats.org/officeDocument/2006/relationships/image" Target="../media/image99.jpeg"/><Relationship Id="rId7" Type="http://schemas.openxmlformats.org/officeDocument/2006/relationships/image" Target="../media/image102.png"/><Relationship Id="rId2" Type="http://schemas.openxmlformats.org/officeDocument/2006/relationships/image" Target="../media/image98.jpeg"/><Relationship Id="rId1" Type="http://schemas.openxmlformats.org/officeDocument/2006/relationships/image" Target="../media/image97.jpeg"/><Relationship Id="rId6" Type="http://schemas.openxmlformats.org/officeDocument/2006/relationships/image" Target="../media/image101.jpeg"/><Relationship Id="rId11" Type="http://schemas.openxmlformats.org/officeDocument/2006/relationships/image" Target="../media/image106.jpeg"/><Relationship Id="rId5" Type="http://schemas.openxmlformats.org/officeDocument/2006/relationships/image" Target="../media/image1.png"/><Relationship Id="rId10" Type="http://schemas.openxmlformats.org/officeDocument/2006/relationships/image" Target="../media/image105.emf"/><Relationship Id="rId4" Type="http://schemas.openxmlformats.org/officeDocument/2006/relationships/image" Target="../media/image100.jpeg"/><Relationship Id="rId9" Type="http://schemas.openxmlformats.org/officeDocument/2006/relationships/image" Target="../media/image10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13.png"/><Relationship Id="rId13" Type="http://schemas.openxmlformats.org/officeDocument/2006/relationships/image" Target="../media/image118.jpeg"/><Relationship Id="rId18" Type="http://schemas.openxmlformats.org/officeDocument/2006/relationships/image" Target="../media/image123.png"/><Relationship Id="rId3" Type="http://schemas.openxmlformats.org/officeDocument/2006/relationships/image" Target="../media/image109.jpeg"/><Relationship Id="rId21" Type="http://schemas.openxmlformats.org/officeDocument/2006/relationships/image" Target="../media/image126.jpeg"/><Relationship Id="rId7" Type="http://schemas.openxmlformats.org/officeDocument/2006/relationships/image" Target="../media/image112.jpeg"/><Relationship Id="rId12" Type="http://schemas.openxmlformats.org/officeDocument/2006/relationships/image" Target="../media/image117.jpeg"/><Relationship Id="rId17" Type="http://schemas.openxmlformats.org/officeDocument/2006/relationships/image" Target="../media/image122.png"/><Relationship Id="rId2" Type="http://schemas.openxmlformats.org/officeDocument/2006/relationships/image" Target="../media/image108.jpeg"/><Relationship Id="rId16" Type="http://schemas.openxmlformats.org/officeDocument/2006/relationships/image" Target="../media/image121.jpeg"/><Relationship Id="rId20" Type="http://schemas.openxmlformats.org/officeDocument/2006/relationships/image" Target="../media/image125.jpeg"/><Relationship Id="rId1" Type="http://schemas.openxmlformats.org/officeDocument/2006/relationships/image" Target="../media/image107.jpeg"/><Relationship Id="rId6" Type="http://schemas.openxmlformats.org/officeDocument/2006/relationships/image" Target="../media/image1.png"/><Relationship Id="rId11" Type="http://schemas.openxmlformats.org/officeDocument/2006/relationships/image" Target="../media/image116.png"/><Relationship Id="rId5" Type="http://schemas.openxmlformats.org/officeDocument/2006/relationships/image" Target="../media/image111.jpeg"/><Relationship Id="rId15" Type="http://schemas.openxmlformats.org/officeDocument/2006/relationships/image" Target="../media/image120.jpeg"/><Relationship Id="rId23" Type="http://schemas.openxmlformats.org/officeDocument/2006/relationships/image" Target="../media/image106.jpeg"/><Relationship Id="rId10" Type="http://schemas.openxmlformats.org/officeDocument/2006/relationships/image" Target="../media/image115.png"/><Relationship Id="rId19" Type="http://schemas.openxmlformats.org/officeDocument/2006/relationships/image" Target="../media/image124.png"/><Relationship Id="rId4" Type="http://schemas.openxmlformats.org/officeDocument/2006/relationships/image" Target="../media/image110.jpeg"/><Relationship Id="rId9" Type="http://schemas.openxmlformats.org/officeDocument/2006/relationships/image" Target="../media/image114.jpeg"/><Relationship Id="rId14" Type="http://schemas.openxmlformats.org/officeDocument/2006/relationships/image" Target="../media/image119.png"/><Relationship Id="rId22" Type="http://schemas.openxmlformats.org/officeDocument/2006/relationships/image" Target="../media/image12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129.png"/><Relationship Id="rId2" Type="http://schemas.openxmlformats.org/officeDocument/2006/relationships/image" Target="../media/image128.png"/><Relationship Id="rId1" Type="http://schemas.openxmlformats.org/officeDocument/2006/relationships/image" Target="../media/image1.png"/><Relationship Id="rId6" Type="http://schemas.openxmlformats.org/officeDocument/2006/relationships/image" Target="../media/image56.png"/><Relationship Id="rId5" Type="http://schemas.openxmlformats.org/officeDocument/2006/relationships/image" Target="../media/image130.jpeg"/><Relationship Id="rId4"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32.png"/><Relationship Id="rId7" Type="http://schemas.openxmlformats.org/officeDocument/2006/relationships/image" Target="../media/image136.png"/><Relationship Id="rId2" Type="http://schemas.openxmlformats.org/officeDocument/2006/relationships/image" Target="../media/image131.png"/><Relationship Id="rId1" Type="http://schemas.openxmlformats.org/officeDocument/2006/relationships/image" Target="../media/image1.png"/><Relationship Id="rId6" Type="http://schemas.openxmlformats.org/officeDocument/2006/relationships/image" Target="../media/image135.png"/><Relationship Id="rId5" Type="http://schemas.openxmlformats.org/officeDocument/2006/relationships/image" Target="../media/image134.png"/><Relationship Id="rId4" Type="http://schemas.openxmlformats.org/officeDocument/2006/relationships/image" Target="../media/image133.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42.jpeg"/><Relationship Id="rId13" Type="http://schemas.openxmlformats.org/officeDocument/2006/relationships/image" Target="../media/image146.jpeg"/><Relationship Id="rId3" Type="http://schemas.openxmlformats.org/officeDocument/2006/relationships/image" Target="../media/image139.jpeg"/><Relationship Id="rId7" Type="http://schemas.openxmlformats.org/officeDocument/2006/relationships/image" Target="../media/image141.jpeg"/><Relationship Id="rId12" Type="http://schemas.openxmlformats.org/officeDocument/2006/relationships/image" Target="../media/image2.png"/><Relationship Id="rId2" Type="http://schemas.openxmlformats.org/officeDocument/2006/relationships/image" Target="../media/image138.jpeg"/><Relationship Id="rId1" Type="http://schemas.openxmlformats.org/officeDocument/2006/relationships/image" Target="../media/image137.jpeg"/><Relationship Id="rId6" Type="http://schemas.openxmlformats.org/officeDocument/2006/relationships/image" Target="../media/image56.png"/><Relationship Id="rId11" Type="http://schemas.openxmlformats.org/officeDocument/2006/relationships/image" Target="../media/image145.jpeg"/><Relationship Id="rId5" Type="http://schemas.openxmlformats.org/officeDocument/2006/relationships/image" Target="../media/image1.png"/><Relationship Id="rId10" Type="http://schemas.openxmlformats.org/officeDocument/2006/relationships/image" Target="../media/image144.jpeg"/><Relationship Id="rId4" Type="http://schemas.openxmlformats.org/officeDocument/2006/relationships/image" Target="../media/image140.jpeg"/><Relationship Id="rId9" Type="http://schemas.openxmlformats.org/officeDocument/2006/relationships/image" Target="../media/image143.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150.jpeg"/><Relationship Id="rId3" Type="http://schemas.openxmlformats.org/officeDocument/2006/relationships/image" Target="../media/image148.jpeg"/><Relationship Id="rId7" Type="http://schemas.openxmlformats.org/officeDocument/2006/relationships/image" Target="../media/image2.png"/><Relationship Id="rId2" Type="http://schemas.openxmlformats.org/officeDocument/2006/relationships/image" Target="../media/image147.jpeg"/><Relationship Id="rId1" Type="http://schemas.openxmlformats.org/officeDocument/2006/relationships/image" Target="../media/image142.jpeg"/><Relationship Id="rId6" Type="http://schemas.openxmlformats.org/officeDocument/2006/relationships/image" Target="../media/image56.png"/><Relationship Id="rId5" Type="http://schemas.openxmlformats.org/officeDocument/2006/relationships/image" Target="../media/image1.png"/><Relationship Id="rId4" Type="http://schemas.openxmlformats.org/officeDocument/2006/relationships/image" Target="../media/image14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jpeg"/><Relationship Id="rId10" Type="http://schemas.openxmlformats.org/officeDocument/2006/relationships/image" Target="../media/image24.png"/><Relationship Id="rId4" Type="http://schemas.openxmlformats.org/officeDocument/2006/relationships/image" Target="../media/image18.jpeg"/><Relationship Id="rId9"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jpeg"/><Relationship Id="rId7"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1.png"/><Relationship Id="rId6" Type="http://schemas.openxmlformats.org/officeDocument/2006/relationships/image" Target="../media/image30.png"/><Relationship Id="rId5" Type="http://schemas.openxmlformats.org/officeDocument/2006/relationships/image" Target="../media/image20.png"/><Relationship Id="rId4" Type="http://schemas.openxmlformats.org/officeDocument/2006/relationships/image" Target="../media/image2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jpeg"/><Relationship Id="rId1" Type="http://schemas.openxmlformats.org/officeDocument/2006/relationships/image" Target="../media/image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9.jpeg"/><Relationship Id="rId7" Type="http://schemas.openxmlformats.org/officeDocument/2006/relationships/image" Target="../media/image42.jpeg"/><Relationship Id="rId2" Type="http://schemas.openxmlformats.org/officeDocument/2006/relationships/image" Target="../media/image38.jpeg"/><Relationship Id="rId1" Type="http://schemas.openxmlformats.org/officeDocument/2006/relationships/image" Target="../media/image37.jpeg"/><Relationship Id="rId6" Type="http://schemas.openxmlformats.org/officeDocument/2006/relationships/image" Target="../media/image41.png"/><Relationship Id="rId5" Type="http://schemas.openxmlformats.org/officeDocument/2006/relationships/image" Target="../media/image40.jpe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png"/><Relationship Id="rId3" Type="http://schemas.openxmlformats.org/officeDocument/2006/relationships/image" Target="../media/image46.jpeg"/><Relationship Id="rId7" Type="http://schemas.openxmlformats.org/officeDocument/2006/relationships/image" Target="../media/image50.png"/><Relationship Id="rId12" Type="http://schemas.openxmlformats.org/officeDocument/2006/relationships/image" Target="../media/image54.png"/><Relationship Id="rId2" Type="http://schemas.openxmlformats.org/officeDocument/2006/relationships/image" Target="../media/image45.jpeg"/><Relationship Id="rId1" Type="http://schemas.openxmlformats.org/officeDocument/2006/relationships/image" Target="../media/image1.png"/><Relationship Id="rId6" Type="http://schemas.openxmlformats.org/officeDocument/2006/relationships/image" Target="../media/image49.png"/><Relationship Id="rId11" Type="http://schemas.openxmlformats.org/officeDocument/2006/relationships/image" Target="../media/image53.png"/><Relationship Id="rId5" Type="http://schemas.openxmlformats.org/officeDocument/2006/relationships/image" Target="../media/image48.png"/><Relationship Id="rId10" Type="http://schemas.openxmlformats.org/officeDocument/2006/relationships/image" Target="../media/image52.jpeg"/><Relationship Id="rId4" Type="http://schemas.openxmlformats.org/officeDocument/2006/relationships/image" Target="../media/image47.jpeg"/><Relationship Id="rId9"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6.png"/><Relationship Id="rId7" Type="http://schemas.openxmlformats.org/officeDocument/2006/relationships/image" Target="../media/image59.png"/><Relationship Id="rId2" Type="http://schemas.openxmlformats.org/officeDocument/2006/relationships/image" Target="../media/image55.png"/><Relationship Id="rId1" Type="http://schemas.openxmlformats.org/officeDocument/2006/relationships/image" Target="../media/image1.png"/><Relationship Id="rId6" Type="http://schemas.openxmlformats.org/officeDocument/2006/relationships/image" Target="../media/image58.png"/><Relationship Id="rId5" Type="http://schemas.openxmlformats.org/officeDocument/2006/relationships/image" Target="../media/image24.png"/><Relationship Id="rId4" Type="http://schemas.openxmlformats.org/officeDocument/2006/relationships/image" Target="../media/image57.png"/></Relationships>
</file>

<file path=xl/drawings/_rels/drawing9.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1.jpeg"/><Relationship Id="rId7" Type="http://schemas.openxmlformats.org/officeDocument/2006/relationships/image" Target="../media/image65.png"/><Relationship Id="rId12" Type="http://schemas.openxmlformats.org/officeDocument/2006/relationships/image" Target="../media/image68.png"/><Relationship Id="rId2" Type="http://schemas.openxmlformats.org/officeDocument/2006/relationships/image" Target="../media/image60.jpeg"/><Relationship Id="rId1" Type="http://schemas.openxmlformats.org/officeDocument/2006/relationships/image" Target="../media/image1.png"/><Relationship Id="rId6" Type="http://schemas.openxmlformats.org/officeDocument/2006/relationships/image" Target="../media/image64.png"/><Relationship Id="rId11" Type="http://schemas.openxmlformats.org/officeDocument/2006/relationships/image" Target="../media/image52.jpeg"/><Relationship Id="rId5" Type="http://schemas.openxmlformats.org/officeDocument/2006/relationships/image" Target="../media/image63.png"/><Relationship Id="rId10" Type="http://schemas.openxmlformats.org/officeDocument/2006/relationships/image" Target="../media/image24.png"/><Relationship Id="rId4" Type="http://schemas.openxmlformats.org/officeDocument/2006/relationships/image" Target="../media/image62.jpeg"/><Relationship Id="rId9" Type="http://schemas.openxmlformats.org/officeDocument/2006/relationships/image" Target="../media/image6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209963" name="Рисунок 16" descr="лого СЕГМЕНТ.png">
          <a:extLst>
            <a:ext uri="{FF2B5EF4-FFF2-40B4-BE49-F238E27FC236}">
              <a16:creationId xmlns:a16="http://schemas.microsoft.com/office/drawing/2014/main" xmlns="" id="{00000000-0008-0000-0000-00002B34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9</xdr:row>
      <xdr:rowOff>57150</xdr:rowOff>
    </xdr:from>
    <xdr:to>
      <xdr:col>0</xdr:col>
      <xdr:colOff>952500</xdr:colOff>
      <xdr:row>9</xdr:row>
      <xdr:rowOff>504825</xdr:rowOff>
    </xdr:to>
    <xdr:pic>
      <xdr:nvPicPr>
        <xdr:cNvPr id="209964" name="Рисунок 5">
          <a:extLst>
            <a:ext uri="{FF2B5EF4-FFF2-40B4-BE49-F238E27FC236}">
              <a16:creationId xmlns:a16="http://schemas.microsoft.com/office/drawing/2014/main" xmlns="" id="{00000000-0008-0000-0000-00002C34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76250" y="1819275"/>
          <a:ext cx="4762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180975</xdr:colOff>
      <xdr:row>25</xdr:row>
      <xdr:rowOff>123825</xdr:rowOff>
    </xdr:from>
    <xdr:to>
      <xdr:col>0</xdr:col>
      <xdr:colOff>1228725</xdr:colOff>
      <xdr:row>32</xdr:row>
      <xdr:rowOff>85725</xdr:rowOff>
    </xdr:to>
    <xdr:pic>
      <xdr:nvPicPr>
        <xdr:cNvPr id="209965" name="Рисунок 3">
          <a:extLst>
            <a:ext uri="{FF2B5EF4-FFF2-40B4-BE49-F238E27FC236}">
              <a16:creationId xmlns:a16="http://schemas.microsoft.com/office/drawing/2014/main" xmlns="" id="{00000000-0008-0000-0000-00002D34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0975" y="5667375"/>
          <a:ext cx="10477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742950</xdr:colOff>
      <xdr:row>46</xdr:row>
      <xdr:rowOff>76200</xdr:rowOff>
    </xdr:from>
    <xdr:to>
      <xdr:col>0</xdr:col>
      <xdr:colOff>1485900</xdr:colOff>
      <xdr:row>51</xdr:row>
      <xdr:rowOff>50959</xdr:rowOff>
    </xdr:to>
    <xdr:pic>
      <xdr:nvPicPr>
        <xdr:cNvPr id="209966" name="Рисунок 11">
          <a:extLst>
            <a:ext uri="{FF2B5EF4-FFF2-40B4-BE49-F238E27FC236}">
              <a16:creationId xmlns:a16="http://schemas.microsoft.com/office/drawing/2014/main" xmlns="" id="{00000000-0008-0000-0000-00002E34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42950" y="8867775"/>
          <a:ext cx="742950" cy="736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18</xdr:row>
      <xdr:rowOff>47624</xdr:rowOff>
    </xdr:from>
    <xdr:to>
      <xdr:col>0</xdr:col>
      <xdr:colOff>1028699</xdr:colOff>
      <xdr:row>22</xdr:row>
      <xdr:rowOff>87677</xdr:rowOff>
    </xdr:to>
    <xdr:pic>
      <xdr:nvPicPr>
        <xdr:cNvPr id="209967" name="Рисунок 1">
          <a:extLst>
            <a:ext uri="{FF2B5EF4-FFF2-40B4-BE49-F238E27FC236}">
              <a16:creationId xmlns:a16="http://schemas.microsoft.com/office/drawing/2014/main" xmlns="" id="{00000000-0008-0000-0000-00002F34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61950" y="4143374"/>
          <a:ext cx="666749" cy="649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57151</xdr:rowOff>
    </xdr:from>
    <xdr:to>
      <xdr:col>0</xdr:col>
      <xdr:colOff>1028701</xdr:colOff>
      <xdr:row>16</xdr:row>
      <xdr:rowOff>130207</xdr:rowOff>
    </xdr:to>
    <xdr:pic>
      <xdr:nvPicPr>
        <xdr:cNvPr id="209968" name="Рисунок 1">
          <a:extLst>
            <a:ext uri="{FF2B5EF4-FFF2-40B4-BE49-F238E27FC236}">
              <a16:creationId xmlns:a16="http://schemas.microsoft.com/office/drawing/2014/main" xmlns="" id="{00000000-0008-0000-0000-00003034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352425" y="3200401"/>
          <a:ext cx="676276" cy="682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57150</xdr:rowOff>
    </xdr:from>
    <xdr:to>
      <xdr:col>0</xdr:col>
      <xdr:colOff>714374</xdr:colOff>
      <xdr:row>50</xdr:row>
      <xdr:rowOff>137912</xdr:rowOff>
    </xdr:to>
    <xdr:pic>
      <xdr:nvPicPr>
        <xdr:cNvPr id="209969" name="Рисунок 9">
          <a:extLst>
            <a:ext uri="{FF2B5EF4-FFF2-40B4-BE49-F238E27FC236}">
              <a16:creationId xmlns:a16="http://schemas.microsoft.com/office/drawing/2014/main" xmlns="" id="{00000000-0008-0000-0000-00003134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0" y="8848725"/>
          <a:ext cx="714374" cy="69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723900</xdr:colOff>
      <xdr:row>51</xdr:row>
      <xdr:rowOff>28575</xdr:rowOff>
    </xdr:from>
    <xdr:to>
      <xdr:col>0</xdr:col>
      <xdr:colOff>1466849</xdr:colOff>
      <xdr:row>56</xdr:row>
      <xdr:rowOff>13925</xdr:rowOff>
    </xdr:to>
    <xdr:pic>
      <xdr:nvPicPr>
        <xdr:cNvPr id="209970" name="Рисунок 2">
          <a:extLst>
            <a:ext uri="{FF2B5EF4-FFF2-40B4-BE49-F238E27FC236}">
              <a16:creationId xmlns:a16="http://schemas.microsoft.com/office/drawing/2014/main" xmlns="" id="{00000000-0008-0000-0000-00003234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723900" y="9582150"/>
          <a:ext cx="742949" cy="74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148665</xdr:rowOff>
    </xdr:from>
    <xdr:to>
      <xdr:col>0</xdr:col>
      <xdr:colOff>723900</xdr:colOff>
      <xdr:row>55</xdr:row>
      <xdr:rowOff>104774</xdr:rowOff>
    </xdr:to>
    <xdr:pic>
      <xdr:nvPicPr>
        <xdr:cNvPr id="209974" name="Рисунок 1">
          <a:extLst>
            <a:ext uri="{FF2B5EF4-FFF2-40B4-BE49-F238E27FC236}">
              <a16:creationId xmlns:a16="http://schemas.microsoft.com/office/drawing/2014/main" xmlns="" id="{00000000-0008-0000-0000-00003634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0" y="9549840"/>
          <a:ext cx="723900" cy="718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57</xdr:row>
      <xdr:rowOff>114300</xdr:rowOff>
    </xdr:from>
    <xdr:to>
      <xdr:col>0</xdr:col>
      <xdr:colOff>1304925</xdr:colOff>
      <xdr:row>65</xdr:row>
      <xdr:rowOff>47626</xdr:rowOff>
    </xdr:to>
    <xdr:pic>
      <xdr:nvPicPr>
        <xdr:cNvPr id="209975" name="Рисунок 2">
          <a:extLst>
            <a:ext uri="{FF2B5EF4-FFF2-40B4-BE49-F238E27FC236}">
              <a16:creationId xmlns:a16="http://schemas.microsoft.com/office/drawing/2014/main" xmlns="" id="{00000000-0008-0000-0000-000037340300}"/>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colorTemperature colorTemp="6000"/>
                  </a14:imgEffect>
                </a14:imgLayer>
              </a14:imgProps>
            </a:ext>
            <a:ext uri="{28A0092B-C50C-407E-A947-70E740481C1C}">
              <a14:useLocalDpi xmlns:a14="http://schemas.microsoft.com/office/drawing/2010/main"/>
            </a:ext>
          </a:extLst>
        </a:blip>
        <a:srcRect/>
        <a:stretch>
          <a:fillRect/>
        </a:stretch>
      </xdr:blipFill>
      <xdr:spPr bwMode="auto">
        <a:xfrm>
          <a:off x="76200" y="10582275"/>
          <a:ext cx="1228725" cy="115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28575</xdr:rowOff>
    </xdr:from>
    <xdr:to>
      <xdr:col>0</xdr:col>
      <xdr:colOff>1226164</xdr:colOff>
      <xdr:row>78</xdr:row>
      <xdr:rowOff>116280</xdr:rowOff>
    </xdr:to>
    <xdr:pic>
      <xdr:nvPicPr>
        <xdr:cNvPr id="209976" name="Рисунок 19">
          <a:extLst>
            <a:ext uri="{FF2B5EF4-FFF2-40B4-BE49-F238E27FC236}">
              <a16:creationId xmlns:a16="http://schemas.microsoft.com/office/drawing/2014/main" xmlns="" id="{00000000-0008-0000-0000-0000383403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0" y="12677775"/>
          <a:ext cx="1226164" cy="1154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201216</xdr:colOff>
      <xdr:row>118</xdr:row>
      <xdr:rowOff>70596</xdr:rowOff>
    </xdr:from>
    <xdr:to>
      <xdr:col>0</xdr:col>
      <xdr:colOff>1292597</xdr:colOff>
      <xdr:row>125</xdr:row>
      <xdr:rowOff>61071</xdr:rowOff>
    </xdr:to>
    <xdr:pic>
      <xdr:nvPicPr>
        <xdr:cNvPr id="209977" name="Рисунок 1">
          <a:extLst>
            <a:ext uri="{FF2B5EF4-FFF2-40B4-BE49-F238E27FC236}">
              <a16:creationId xmlns:a16="http://schemas.microsoft.com/office/drawing/2014/main" xmlns="" id="{00000000-0008-0000-0000-0000393403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01216" y="20282646"/>
          <a:ext cx="1091381"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152399</xdr:colOff>
      <xdr:row>109</xdr:row>
      <xdr:rowOff>153466</xdr:rowOff>
    </xdr:from>
    <xdr:to>
      <xdr:col>0</xdr:col>
      <xdr:colOff>1285874</xdr:colOff>
      <xdr:row>117</xdr:row>
      <xdr:rowOff>76200</xdr:rowOff>
    </xdr:to>
    <xdr:pic>
      <xdr:nvPicPr>
        <xdr:cNvPr id="209978" name="Рисунок 25">
          <a:extLst>
            <a:ext uri="{FF2B5EF4-FFF2-40B4-BE49-F238E27FC236}">
              <a16:creationId xmlns:a16="http://schemas.microsoft.com/office/drawing/2014/main" xmlns="" id="{00000000-0008-0000-0000-00003A3403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52399" y="19174891"/>
          <a:ext cx="1133475" cy="1141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36979</xdr:colOff>
      <xdr:row>89</xdr:row>
      <xdr:rowOff>7844</xdr:rowOff>
    </xdr:from>
    <xdr:to>
      <xdr:col>0</xdr:col>
      <xdr:colOff>1189658</xdr:colOff>
      <xdr:row>96</xdr:row>
      <xdr:rowOff>103094</xdr:rowOff>
    </xdr:to>
    <xdr:pic>
      <xdr:nvPicPr>
        <xdr:cNvPr id="209979" name="Рисунок 27">
          <a:extLst>
            <a:ext uri="{FF2B5EF4-FFF2-40B4-BE49-F238E27FC236}">
              <a16:creationId xmlns:a16="http://schemas.microsoft.com/office/drawing/2014/main" xmlns="" id="{00000000-0008-0000-0000-00003B3403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36979" y="16043462"/>
          <a:ext cx="1152679" cy="1193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98</xdr:row>
      <xdr:rowOff>38100</xdr:rowOff>
    </xdr:from>
    <xdr:to>
      <xdr:col>0</xdr:col>
      <xdr:colOff>1181100</xdr:colOff>
      <xdr:row>105</xdr:row>
      <xdr:rowOff>47625</xdr:rowOff>
    </xdr:to>
    <xdr:pic>
      <xdr:nvPicPr>
        <xdr:cNvPr id="209982" name="Рисунок 31">
          <a:extLst>
            <a:ext uri="{FF2B5EF4-FFF2-40B4-BE49-F238E27FC236}">
              <a16:creationId xmlns:a16="http://schemas.microsoft.com/office/drawing/2014/main" xmlns="" id="{00000000-0008-0000-0000-00003E3403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104775" y="17249775"/>
          <a:ext cx="10763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152399</xdr:colOff>
      <xdr:row>35</xdr:row>
      <xdr:rowOff>28574</xdr:rowOff>
    </xdr:from>
    <xdr:to>
      <xdr:col>0</xdr:col>
      <xdr:colOff>1197168</xdr:colOff>
      <xdr:row>41</xdr:row>
      <xdr:rowOff>123825</xdr:rowOff>
    </xdr:to>
    <xdr:pic>
      <xdr:nvPicPr>
        <xdr:cNvPr id="25" name="Рисунок 9">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52399" y="7096124"/>
          <a:ext cx="1044769" cy="1009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133</xdr:row>
      <xdr:rowOff>76688</xdr:rowOff>
    </xdr:from>
    <xdr:to>
      <xdr:col>0</xdr:col>
      <xdr:colOff>1423564</xdr:colOff>
      <xdr:row>141</xdr:row>
      <xdr:rowOff>123825</xdr:rowOff>
    </xdr:to>
    <xdr:pic>
      <xdr:nvPicPr>
        <xdr:cNvPr id="2" name="Рисунок 1">
          <a:extLst>
            <a:ext uri="{FF2B5EF4-FFF2-40B4-BE49-F238E27FC236}">
              <a16:creationId xmlns:a16="http://schemas.microsoft.com/office/drawing/2014/main" xmlns="" id="{26111037-6438-4B64-A922-5661D325EA21}"/>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0" y="22622363"/>
          <a:ext cx="1423564" cy="12663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1000125</xdr:colOff>
      <xdr:row>2</xdr:row>
      <xdr:rowOff>0</xdr:rowOff>
    </xdr:to>
    <xdr:pic>
      <xdr:nvPicPr>
        <xdr:cNvPr id="217098" name="Рисунок 16" descr="лого СЕГМЕНТ.png">
          <a:extLst>
            <a:ext uri="{FF2B5EF4-FFF2-40B4-BE49-F238E27FC236}">
              <a16:creationId xmlns:a16="http://schemas.microsoft.com/office/drawing/2014/main" xmlns="" id="{00000000-0008-0000-0500-00000A50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495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38</xdr:row>
      <xdr:rowOff>28575</xdr:rowOff>
    </xdr:from>
    <xdr:to>
      <xdr:col>0</xdr:col>
      <xdr:colOff>1390650</xdr:colOff>
      <xdr:row>46</xdr:row>
      <xdr:rowOff>28575</xdr:rowOff>
    </xdr:to>
    <xdr:pic>
      <xdr:nvPicPr>
        <xdr:cNvPr id="217099" name="Рисунок 4">
          <a:extLst>
            <a:ext uri="{FF2B5EF4-FFF2-40B4-BE49-F238E27FC236}">
              <a16:creationId xmlns:a16="http://schemas.microsoft.com/office/drawing/2014/main" xmlns="" id="{00000000-0008-0000-0500-00000B5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8575" y="6629400"/>
          <a:ext cx="13620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16</xdr:row>
      <xdr:rowOff>114300</xdr:rowOff>
    </xdr:from>
    <xdr:to>
      <xdr:col>0</xdr:col>
      <xdr:colOff>1352550</xdr:colOff>
      <xdr:row>25</xdr:row>
      <xdr:rowOff>38100</xdr:rowOff>
    </xdr:to>
    <xdr:pic>
      <xdr:nvPicPr>
        <xdr:cNvPr id="217100" name="Рисунок 5">
          <a:extLst>
            <a:ext uri="{FF2B5EF4-FFF2-40B4-BE49-F238E27FC236}">
              <a16:creationId xmlns:a16="http://schemas.microsoft.com/office/drawing/2014/main" xmlns="" id="{00000000-0008-0000-0500-00000C5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3825" y="3562350"/>
          <a:ext cx="1228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333375</xdr:colOff>
      <xdr:row>58</xdr:row>
      <xdr:rowOff>114300</xdr:rowOff>
    </xdr:from>
    <xdr:to>
      <xdr:col>0</xdr:col>
      <xdr:colOff>952500</xdr:colOff>
      <xdr:row>65</xdr:row>
      <xdr:rowOff>19050</xdr:rowOff>
    </xdr:to>
    <xdr:pic>
      <xdr:nvPicPr>
        <xdr:cNvPr id="217101" name="780D325A-E149-41BD-83AB-7BE66AD38E85" descr="7E4A46F5-C88E-45A0-93AB-37E380723BF0">
          <a:extLst>
            <a:ext uri="{FF2B5EF4-FFF2-40B4-BE49-F238E27FC236}">
              <a16:creationId xmlns:a16="http://schemas.microsoft.com/office/drawing/2014/main" xmlns="" id="{00000000-0008-0000-0500-00000D500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33375" y="9839325"/>
          <a:ext cx="6191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371475</xdr:colOff>
      <xdr:row>9</xdr:row>
      <xdr:rowOff>38100</xdr:rowOff>
    </xdr:from>
    <xdr:to>
      <xdr:col>0</xdr:col>
      <xdr:colOff>904875</xdr:colOff>
      <xdr:row>9</xdr:row>
      <xdr:rowOff>514350</xdr:rowOff>
    </xdr:to>
    <xdr:pic>
      <xdr:nvPicPr>
        <xdr:cNvPr id="217102" name="Рисунок 5">
          <a:extLst>
            <a:ext uri="{FF2B5EF4-FFF2-40B4-BE49-F238E27FC236}">
              <a16:creationId xmlns:a16="http://schemas.microsoft.com/office/drawing/2014/main" xmlns="" id="{00000000-0008-0000-0500-00000E50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71475" y="1809750"/>
          <a:ext cx="533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406873</xdr:colOff>
      <xdr:row>74</xdr:row>
      <xdr:rowOff>74979</xdr:rowOff>
    </xdr:from>
    <xdr:to>
      <xdr:col>0</xdr:col>
      <xdr:colOff>1112843</xdr:colOff>
      <xdr:row>84</xdr:row>
      <xdr:rowOff>93106</xdr:rowOff>
    </xdr:to>
    <xdr:pic>
      <xdr:nvPicPr>
        <xdr:cNvPr id="2" name="Рисунок 1">
          <a:extLst>
            <a:ext uri="{FF2B5EF4-FFF2-40B4-BE49-F238E27FC236}">
              <a16:creationId xmlns:a16="http://schemas.microsoft.com/office/drawing/2014/main" xmlns="" id="{3600DE6B-4ED7-4817-A0BA-3A5D3EF64BCD}"/>
            </a:ext>
          </a:extLst>
        </xdr:cNvPr>
        <xdr:cNvPicPr>
          <a:picLocks noChangeAspect="1"/>
        </xdr:cNvPicPr>
      </xdr:nvPicPr>
      <xdr:blipFill>
        <a:blip xmlns:r="http://schemas.openxmlformats.org/officeDocument/2006/relationships" r:embed="rId6"/>
        <a:stretch>
          <a:fillRect/>
        </a:stretch>
      </xdr:blipFill>
      <xdr:spPr>
        <a:xfrm rot="5594478">
          <a:off x="22412" y="13334999"/>
          <a:ext cx="1474892" cy="705970"/>
        </a:xfrm>
        <a:prstGeom prst="rect">
          <a:avLst/>
        </a:prstGeom>
      </xdr:spPr>
    </xdr:pic>
    <xdr:clientData/>
  </xdr:twoCellAnchor>
  <xdr:twoCellAnchor editAs="oneCell">
    <xdr:from>
      <xdr:col>0</xdr:col>
      <xdr:colOff>0</xdr:colOff>
      <xdr:row>106</xdr:row>
      <xdr:rowOff>56028</xdr:rowOff>
    </xdr:from>
    <xdr:to>
      <xdr:col>0</xdr:col>
      <xdr:colOff>1456765</xdr:colOff>
      <xdr:row>111</xdr:row>
      <xdr:rowOff>140166</xdr:rowOff>
    </xdr:to>
    <xdr:pic>
      <xdr:nvPicPr>
        <xdr:cNvPr id="3" name="Рисунок 2">
          <a:extLst>
            <a:ext uri="{FF2B5EF4-FFF2-40B4-BE49-F238E27FC236}">
              <a16:creationId xmlns:a16="http://schemas.microsoft.com/office/drawing/2014/main" xmlns="" id="{ABA50406-E93C-42B3-88B6-3ED5587FE05A}"/>
            </a:ext>
          </a:extLst>
        </xdr:cNvPr>
        <xdr:cNvPicPr>
          <a:picLocks noChangeAspect="1"/>
        </xdr:cNvPicPr>
      </xdr:nvPicPr>
      <xdr:blipFill>
        <a:blip xmlns:r="http://schemas.openxmlformats.org/officeDocument/2006/relationships" r:embed="rId7"/>
        <a:stretch>
          <a:fillRect/>
        </a:stretch>
      </xdr:blipFill>
      <xdr:spPr>
        <a:xfrm>
          <a:off x="0" y="17255457"/>
          <a:ext cx="1456765" cy="832530"/>
        </a:xfrm>
        <a:prstGeom prst="rect">
          <a:avLst/>
        </a:prstGeom>
      </xdr:spPr>
    </xdr:pic>
    <xdr:clientData/>
  </xdr:twoCellAnchor>
  <xdr:twoCellAnchor editAs="oneCell">
    <xdr:from>
      <xdr:col>0</xdr:col>
      <xdr:colOff>33618</xdr:colOff>
      <xdr:row>90</xdr:row>
      <xdr:rowOff>89649</xdr:rowOff>
    </xdr:from>
    <xdr:to>
      <xdr:col>0</xdr:col>
      <xdr:colOff>1439281</xdr:colOff>
      <xdr:row>98</xdr:row>
      <xdr:rowOff>11207</xdr:rowOff>
    </xdr:to>
    <xdr:pic>
      <xdr:nvPicPr>
        <xdr:cNvPr id="4" name="Рисунок 3">
          <a:extLst>
            <a:ext uri="{FF2B5EF4-FFF2-40B4-BE49-F238E27FC236}">
              <a16:creationId xmlns:a16="http://schemas.microsoft.com/office/drawing/2014/main" xmlns="" id="{9D485F86-EBBF-428F-93DA-275C368B6843}"/>
            </a:ext>
          </a:extLst>
        </xdr:cNvPr>
        <xdr:cNvPicPr>
          <a:picLocks noChangeAspect="1"/>
        </xdr:cNvPicPr>
      </xdr:nvPicPr>
      <xdr:blipFill rotWithShape="1">
        <a:blip xmlns:r="http://schemas.openxmlformats.org/officeDocument/2006/relationships" r:embed="rId8" cstate="hqprint">
          <a:extLst>
            <a:ext uri="{28A0092B-C50C-407E-A947-70E740481C1C}">
              <a14:useLocalDpi xmlns:a14="http://schemas.microsoft.com/office/drawing/2010/main"/>
            </a:ext>
          </a:extLst>
        </a:blip>
        <a:srcRect r="36003" b="4394"/>
        <a:stretch/>
      </xdr:blipFill>
      <xdr:spPr>
        <a:xfrm>
          <a:off x="33618" y="15288828"/>
          <a:ext cx="1405663" cy="1118986"/>
        </a:xfrm>
        <a:prstGeom prst="rect">
          <a:avLst/>
        </a:prstGeom>
      </xdr:spPr>
    </xdr:pic>
    <xdr:clientData/>
  </xdr:twoCellAnchor>
  <xdr:twoCellAnchor editAs="oneCell">
    <xdr:from>
      <xdr:col>0</xdr:col>
      <xdr:colOff>0</xdr:colOff>
      <xdr:row>161</xdr:row>
      <xdr:rowOff>95249</xdr:rowOff>
    </xdr:from>
    <xdr:to>
      <xdr:col>0</xdr:col>
      <xdr:colOff>1438275</xdr:colOff>
      <xdr:row>171</xdr:row>
      <xdr:rowOff>104774</xdr:rowOff>
    </xdr:to>
    <xdr:pic>
      <xdr:nvPicPr>
        <xdr:cNvPr id="5" name="Рисунок 4">
          <a:extLst>
            <a:ext uri="{FF2B5EF4-FFF2-40B4-BE49-F238E27FC236}">
              <a16:creationId xmlns:a16="http://schemas.microsoft.com/office/drawing/2014/main" xmlns="" id="{0FEC028B-9B99-45FA-B1B0-16B64E3D3732}"/>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0" y="27260549"/>
          <a:ext cx="1438275" cy="1438275"/>
        </a:xfrm>
        <a:prstGeom prst="rect">
          <a:avLst/>
        </a:prstGeom>
      </xdr:spPr>
    </xdr:pic>
    <xdr:clientData/>
  </xdr:twoCellAnchor>
  <xdr:twoCellAnchor editAs="oneCell">
    <xdr:from>
      <xdr:col>0</xdr:col>
      <xdr:colOff>0</xdr:colOff>
      <xdr:row>121</xdr:row>
      <xdr:rowOff>85725</xdr:rowOff>
    </xdr:from>
    <xdr:to>
      <xdr:col>0</xdr:col>
      <xdr:colOff>1492250</xdr:colOff>
      <xdr:row>131</xdr:row>
      <xdr:rowOff>0</xdr:rowOff>
    </xdr:to>
    <xdr:pic>
      <xdr:nvPicPr>
        <xdr:cNvPr id="6" name="Рисунок 5">
          <a:extLst>
            <a:ext uri="{FF2B5EF4-FFF2-40B4-BE49-F238E27FC236}">
              <a16:creationId xmlns:a16="http://schemas.microsoft.com/office/drawing/2014/main" xmlns="" id="{AB28F3B4-8B0F-4ECB-AEA6-61B822C39EA3}"/>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0" y="21402675"/>
          <a:ext cx="1492250" cy="1343025"/>
        </a:xfrm>
        <a:prstGeom prst="rect">
          <a:avLst/>
        </a:prstGeom>
      </xdr:spPr>
    </xdr:pic>
    <xdr:clientData/>
  </xdr:twoCellAnchor>
  <xdr:twoCellAnchor editAs="oneCell">
    <xdr:from>
      <xdr:col>0</xdr:col>
      <xdr:colOff>0</xdr:colOff>
      <xdr:row>140</xdr:row>
      <xdr:rowOff>138113</xdr:rowOff>
    </xdr:from>
    <xdr:to>
      <xdr:col>0</xdr:col>
      <xdr:colOff>1450660</xdr:colOff>
      <xdr:row>150</xdr:row>
      <xdr:rowOff>9525</xdr:rowOff>
    </xdr:to>
    <xdr:pic>
      <xdr:nvPicPr>
        <xdr:cNvPr id="7" name="Рисунок 6">
          <a:extLst>
            <a:ext uri="{FF2B5EF4-FFF2-40B4-BE49-F238E27FC236}">
              <a16:creationId xmlns:a16="http://schemas.microsoft.com/office/drawing/2014/main" xmlns="" id="{09D2E7B5-2E9F-4293-8643-C6149DCC7B4E}"/>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0" y="24236363"/>
          <a:ext cx="1450660" cy="13001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85726</xdr:colOff>
      <xdr:row>0</xdr:row>
      <xdr:rowOff>19050</xdr:rowOff>
    </xdr:from>
    <xdr:to>
      <xdr:col>1</xdr:col>
      <xdr:colOff>781051</xdr:colOff>
      <xdr:row>1</xdr:row>
      <xdr:rowOff>171450</xdr:rowOff>
    </xdr:to>
    <xdr:pic>
      <xdr:nvPicPr>
        <xdr:cNvPr id="2" name="Рисунок 16" descr="лого СЕГМЕНТ.png">
          <a:extLst>
            <a:ext uri="{FF2B5EF4-FFF2-40B4-BE49-F238E27FC236}">
              <a16:creationId xmlns:a16="http://schemas.microsoft.com/office/drawing/2014/main" xmlns="" id="{00000000-0008-0000-08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26" y="19050"/>
          <a:ext cx="21907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57149</xdr:colOff>
      <xdr:row>9</xdr:row>
      <xdr:rowOff>28575</xdr:rowOff>
    </xdr:from>
    <xdr:to>
      <xdr:col>0</xdr:col>
      <xdr:colOff>1438274</xdr:colOff>
      <xdr:row>9</xdr:row>
      <xdr:rowOff>504825</xdr:rowOff>
    </xdr:to>
    <xdr:pic>
      <xdr:nvPicPr>
        <xdr:cNvPr id="5" name="Рисунок 16" descr="лого СЕГМЕНТ.png">
          <a:extLst>
            <a:ext uri="{FF2B5EF4-FFF2-40B4-BE49-F238E27FC236}">
              <a16:creationId xmlns:a16="http://schemas.microsoft.com/office/drawing/2014/main" xmlns="" id="{00000000-0008-0000-0800-000005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149" y="1800225"/>
          <a:ext cx="13811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xdr:row>
      <xdr:rowOff>26502</xdr:rowOff>
    </xdr:from>
    <xdr:to>
      <xdr:col>0</xdr:col>
      <xdr:colOff>1467919</xdr:colOff>
      <xdr:row>12</xdr:row>
      <xdr:rowOff>1352550</xdr:rowOff>
    </xdr:to>
    <xdr:pic>
      <xdr:nvPicPr>
        <xdr:cNvPr id="6" name="Рисунок 5">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38100" y="3293577"/>
          <a:ext cx="1429819" cy="132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15</xdr:row>
      <xdr:rowOff>76201</xdr:rowOff>
    </xdr:from>
    <xdr:to>
      <xdr:col>0</xdr:col>
      <xdr:colOff>1323975</xdr:colOff>
      <xdr:row>17</xdr:row>
      <xdr:rowOff>446687</xdr:rowOff>
    </xdr:to>
    <xdr:pic>
      <xdr:nvPicPr>
        <xdr:cNvPr id="3" name="Рисунок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33350" y="4914901"/>
          <a:ext cx="1190625" cy="1189636"/>
        </a:xfrm>
        <a:prstGeom prst="rect">
          <a:avLst/>
        </a:prstGeom>
      </xdr:spPr>
    </xdr:pic>
    <xdr:clientData/>
  </xdr:twoCellAnchor>
  <xdr:twoCellAnchor editAs="oneCell">
    <xdr:from>
      <xdr:col>0</xdr:col>
      <xdr:colOff>133350</xdr:colOff>
      <xdr:row>18</xdr:row>
      <xdr:rowOff>38100</xdr:rowOff>
    </xdr:from>
    <xdr:to>
      <xdr:col>0</xdr:col>
      <xdr:colOff>1284107</xdr:colOff>
      <xdr:row>18</xdr:row>
      <xdr:rowOff>1187823</xdr:rowOff>
    </xdr:to>
    <xdr:pic>
      <xdr:nvPicPr>
        <xdr:cNvPr id="4" name="Рисунок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133350" y="6156512"/>
          <a:ext cx="1150757" cy="1149723"/>
        </a:xfrm>
        <a:prstGeom prst="rect">
          <a:avLst/>
        </a:prstGeom>
      </xdr:spPr>
    </xdr:pic>
    <xdr:clientData/>
  </xdr:twoCellAnchor>
  <xdr:twoCellAnchor editAs="oneCell">
    <xdr:from>
      <xdr:col>0</xdr:col>
      <xdr:colOff>0</xdr:colOff>
      <xdr:row>25</xdr:row>
      <xdr:rowOff>13608</xdr:rowOff>
    </xdr:from>
    <xdr:to>
      <xdr:col>0</xdr:col>
      <xdr:colOff>1474639</xdr:colOff>
      <xdr:row>32</xdr:row>
      <xdr:rowOff>101437</xdr:rowOff>
    </xdr:to>
    <xdr:pic>
      <xdr:nvPicPr>
        <xdr:cNvPr id="10" name="Рисунок 9">
          <a:extLst>
            <a:ext uri="{FF2B5EF4-FFF2-40B4-BE49-F238E27FC236}">
              <a16:creationId xmlns:a16="http://schemas.microsoft.com/office/drawing/2014/main" xmlns="" id="{765A35D3-2456-47D0-B501-FE66021C20D3}"/>
            </a:ext>
          </a:extLst>
        </xdr:cNvPr>
        <xdr:cNvPicPr>
          <a:picLocks noChangeAspect="1"/>
        </xdr:cNvPicPr>
      </xdr:nvPicPr>
      <xdr:blipFill>
        <a:blip xmlns:r="http://schemas.openxmlformats.org/officeDocument/2006/relationships" r:embed="rId5"/>
        <a:stretch>
          <a:fillRect/>
        </a:stretch>
      </xdr:blipFill>
      <xdr:spPr>
        <a:xfrm>
          <a:off x="0" y="8994322"/>
          <a:ext cx="1474639" cy="1102179"/>
        </a:xfrm>
        <a:prstGeom prst="rect">
          <a:avLst/>
        </a:prstGeom>
      </xdr:spPr>
    </xdr:pic>
    <xdr:clientData/>
  </xdr:twoCellAnchor>
  <xdr:twoCellAnchor editAs="oneCell">
    <xdr:from>
      <xdr:col>0</xdr:col>
      <xdr:colOff>136071</xdr:colOff>
      <xdr:row>19</xdr:row>
      <xdr:rowOff>27215</xdr:rowOff>
    </xdr:from>
    <xdr:to>
      <xdr:col>0</xdr:col>
      <xdr:colOff>1234247</xdr:colOff>
      <xdr:row>19</xdr:row>
      <xdr:rowOff>573701</xdr:rowOff>
    </xdr:to>
    <xdr:pic>
      <xdr:nvPicPr>
        <xdr:cNvPr id="13" name="Рисунок 12">
          <a:extLst>
            <a:ext uri="{FF2B5EF4-FFF2-40B4-BE49-F238E27FC236}">
              <a16:creationId xmlns:a16="http://schemas.microsoft.com/office/drawing/2014/main" xmlns="" id="{F98158A1-D1D3-4018-8C7E-2F2D3DCE725F}"/>
            </a:ext>
          </a:extLst>
        </xdr:cNvPr>
        <xdr:cNvPicPr>
          <a:picLocks noChangeAspect="1"/>
        </xdr:cNvPicPr>
      </xdr:nvPicPr>
      <xdr:blipFill>
        <a:blip xmlns:r="http://schemas.openxmlformats.org/officeDocument/2006/relationships" r:embed="rId6"/>
        <a:stretch>
          <a:fillRect/>
        </a:stretch>
      </xdr:blipFill>
      <xdr:spPr>
        <a:xfrm>
          <a:off x="136071" y="7456715"/>
          <a:ext cx="1098176" cy="546486"/>
        </a:xfrm>
        <a:prstGeom prst="rect">
          <a:avLst/>
        </a:prstGeom>
      </xdr:spPr>
    </xdr:pic>
    <xdr:clientData/>
  </xdr:twoCellAnchor>
  <xdr:twoCellAnchor editAs="oneCell">
    <xdr:from>
      <xdr:col>0</xdr:col>
      <xdr:colOff>122464</xdr:colOff>
      <xdr:row>13</xdr:row>
      <xdr:rowOff>204107</xdr:rowOff>
    </xdr:from>
    <xdr:to>
      <xdr:col>0</xdr:col>
      <xdr:colOff>1338305</xdr:colOff>
      <xdr:row>13</xdr:row>
      <xdr:rowOff>551489</xdr:rowOff>
    </xdr:to>
    <xdr:pic>
      <xdr:nvPicPr>
        <xdr:cNvPr id="15" name="Рисунок 14">
          <a:extLst>
            <a:ext uri="{FF2B5EF4-FFF2-40B4-BE49-F238E27FC236}">
              <a16:creationId xmlns:a16="http://schemas.microsoft.com/office/drawing/2014/main" xmlns="" id="{B33CC2C2-7791-4573-A937-E55723205291}"/>
            </a:ext>
          </a:extLst>
        </xdr:cNvPr>
        <xdr:cNvPicPr>
          <a:picLocks noChangeAspect="1" noChangeArrowheads="1"/>
        </xdr:cNvPicPr>
      </xdr:nvPicPr>
      <xdr:blipFill rotWithShape="1">
        <a:blip xmlns:r="http://schemas.openxmlformats.org/officeDocument/2006/relationships" r:embed="rId7" cstate="hqprint">
          <a:extLst>
            <a:ext uri="{28A0092B-C50C-407E-A947-70E740481C1C}">
              <a14:useLocalDpi xmlns:a14="http://schemas.microsoft.com/office/drawing/2010/main"/>
            </a:ext>
          </a:extLst>
        </a:blip>
        <a:srcRect/>
        <a:stretch/>
      </xdr:blipFill>
      <xdr:spPr bwMode="auto">
        <a:xfrm>
          <a:off x="122464" y="4884964"/>
          <a:ext cx="1215841" cy="347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85726</xdr:colOff>
      <xdr:row>0</xdr:row>
      <xdr:rowOff>19050</xdr:rowOff>
    </xdr:from>
    <xdr:to>
      <xdr:col>1</xdr:col>
      <xdr:colOff>781051</xdr:colOff>
      <xdr:row>1</xdr:row>
      <xdr:rowOff>171450</xdr:rowOff>
    </xdr:to>
    <xdr:pic>
      <xdr:nvPicPr>
        <xdr:cNvPr id="2" name="Рисунок 16" descr="лого СЕГМЕНТ.png">
          <a:extLst>
            <a:ext uri="{FF2B5EF4-FFF2-40B4-BE49-F238E27FC236}">
              <a16:creationId xmlns:a16="http://schemas.microsoft.com/office/drawing/2014/main" xmlns="" id="{EB432E1F-0146-412C-8C79-AF247F07C24B}"/>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26" y="19050"/>
          <a:ext cx="21907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11207</xdr:colOff>
      <xdr:row>12</xdr:row>
      <xdr:rowOff>1</xdr:rowOff>
    </xdr:from>
    <xdr:to>
      <xdr:col>0</xdr:col>
      <xdr:colOff>1406815</xdr:colOff>
      <xdr:row>18</xdr:row>
      <xdr:rowOff>112060</xdr:rowOff>
    </xdr:to>
    <xdr:pic>
      <xdr:nvPicPr>
        <xdr:cNvPr id="12" name="Рисунок 11">
          <a:extLst>
            <a:ext uri="{FF2B5EF4-FFF2-40B4-BE49-F238E27FC236}">
              <a16:creationId xmlns:a16="http://schemas.microsoft.com/office/drawing/2014/main" xmlns="" id="{735526CE-793B-4AEF-B8ED-94D1597F2A45}"/>
            </a:ext>
          </a:extLst>
        </xdr:cNvPr>
        <xdr:cNvPicPr>
          <a:picLocks noChangeAspect="1"/>
        </xdr:cNvPicPr>
      </xdr:nvPicPr>
      <xdr:blipFill>
        <a:blip xmlns:r="http://schemas.openxmlformats.org/officeDocument/2006/relationships" r:embed="rId2"/>
        <a:stretch>
          <a:fillRect/>
        </a:stretch>
      </xdr:blipFill>
      <xdr:spPr>
        <a:xfrm>
          <a:off x="11207" y="5289177"/>
          <a:ext cx="1395608" cy="986118"/>
        </a:xfrm>
        <a:prstGeom prst="rect">
          <a:avLst/>
        </a:prstGeom>
      </xdr:spPr>
    </xdr:pic>
    <xdr:clientData/>
  </xdr:twoCellAnchor>
  <xdr:twoCellAnchor editAs="oneCell">
    <xdr:from>
      <xdr:col>0</xdr:col>
      <xdr:colOff>78441</xdr:colOff>
      <xdr:row>9</xdr:row>
      <xdr:rowOff>33618</xdr:rowOff>
    </xdr:from>
    <xdr:to>
      <xdr:col>0</xdr:col>
      <xdr:colOff>1176617</xdr:colOff>
      <xdr:row>9</xdr:row>
      <xdr:rowOff>580104</xdr:rowOff>
    </xdr:to>
    <xdr:pic>
      <xdr:nvPicPr>
        <xdr:cNvPr id="23" name="Рисунок 22">
          <a:extLst>
            <a:ext uri="{FF2B5EF4-FFF2-40B4-BE49-F238E27FC236}">
              <a16:creationId xmlns:a16="http://schemas.microsoft.com/office/drawing/2014/main" xmlns="" id="{47CE514B-432E-46FD-9412-B1BC1764147D}"/>
            </a:ext>
          </a:extLst>
        </xdr:cNvPr>
        <xdr:cNvPicPr>
          <a:picLocks noChangeAspect="1"/>
        </xdr:cNvPicPr>
      </xdr:nvPicPr>
      <xdr:blipFill>
        <a:blip xmlns:r="http://schemas.openxmlformats.org/officeDocument/2006/relationships" r:embed="rId3"/>
        <a:stretch>
          <a:fillRect/>
        </a:stretch>
      </xdr:blipFill>
      <xdr:spPr>
        <a:xfrm>
          <a:off x="78441" y="1792942"/>
          <a:ext cx="1098176" cy="546486"/>
        </a:xfrm>
        <a:prstGeom prst="rect">
          <a:avLst/>
        </a:prstGeom>
      </xdr:spPr>
    </xdr:pic>
    <xdr:clientData/>
  </xdr:twoCellAnchor>
  <xdr:twoCellAnchor editAs="oneCell">
    <xdr:from>
      <xdr:col>0</xdr:col>
      <xdr:colOff>67795</xdr:colOff>
      <xdr:row>25</xdr:row>
      <xdr:rowOff>53229</xdr:rowOff>
    </xdr:from>
    <xdr:to>
      <xdr:col>0</xdr:col>
      <xdr:colOff>1359131</xdr:colOff>
      <xdr:row>33</xdr:row>
      <xdr:rowOff>68917</xdr:rowOff>
    </xdr:to>
    <xdr:pic>
      <xdr:nvPicPr>
        <xdr:cNvPr id="4" name="Рисунок 3">
          <a:extLst>
            <a:ext uri="{FF2B5EF4-FFF2-40B4-BE49-F238E27FC236}">
              <a16:creationId xmlns:a16="http://schemas.microsoft.com/office/drawing/2014/main" xmlns="" id="{34890DDD-8133-418A-948D-AEA4BF262576}"/>
            </a:ext>
          </a:extLst>
        </xdr:cNvPr>
        <xdr:cNvPicPr>
          <a:picLocks noChangeAspect="1"/>
        </xdr:cNvPicPr>
      </xdr:nvPicPr>
      <xdr:blipFill>
        <a:blip xmlns:r="http://schemas.openxmlformats.org/officeDocument/2006/relationships" r:embed="rId4"/>
        <a:stretch>
          <a:fillRect/>
        </a:stretch>
      </xdr:blipFill>
      <xdr:spPr>
        <a:xfrm>
          <a:off x="67795" y="4871758"/>
          <a:ext cx="1291336" cy="1181100"/>
        </a:xfrm>
        <a:prstGeom prst="rect">
          <a:avLst/>
        </a:prstGeom>
      </xdr:spPr>
    </xdr:pic>
    <xdr:clientData/>
  </xdr:twoCellAnchor>
  <xdr:twoCellAnchor editAs="oneCell">
    <xdr:from>
      <xdr:col>0</xdr:col>
      <xdr:colOff>123264</xdr:colOff>
      <xdr:row>65</xdr:row>
      <xdr:rowOff>11205</xdr:rowOff>
    </xdr:from>
    <xdr:to>
      <xdr:col>0</xdr:col>
      <xdr:colOff>1228318</xdr:colOff>
      <xdr:row>73</xdr:row>
      <xdr:rowOff>8006</xdr:rowOff>
    </xdr:to>
    <xdr:pic>
      <xdr:nvPicPr>
        <xdr:cNvPr id="5" name="Рисунок 4">
          <a:extLst>
            <a:ext uri="{FF2B5EF4-FFF2-40B4-BE49-F238E27FC236}">
              <a16:creationId xmlns:a16="http://schemas.microsoft.com/office/drawing/2014/main" xmlns="" id="{DE8BCC95-E0CB-4292-9D6B-19A0331B10E2}"/>
            </a:ext>
          </a:extLst>
        </xdr:cNvPr>
        <xdr:cNvPicPr>
          <a:picLocks noChangeAspect="1"/>
        </xdr:cNvPicPr>
      </xdr:nvPicPr>
      <xdr:blipFill>
        <a:blip xmlns:r="http://schemas.openxmlformats.org/officeDocument/2006/relationships" r:embed="rId5"/>
        <a:stretch>
          <a:fillRect/>
        </a:stretch>
      </xdr:blipFill>
      <xdr:spPr>
        <a:xfrm>
          <a:off x="123264" y="18041470"/>
          <a:ext cx="1105054" cy="1162212"/>
        </a:xfrm>
        <a:prstGeom prst="rect">
          <a:avLst/>
        </a:prstGeom>
      </xdr:spPr>
    </xdr:pic>
    <xdr:clientData/>
  </xdr:twoCellAnchor>
  <xdr:twoCellAnchor editAs="oneCell">
    <xdr:from>
      <xdr:col>0</xdr:col>
      <xdr:colOff>134471</xdr:colOff>
      <xdr:row>46</xdr:row>
      <xdr:rowOff>129988</xdr:rowOff>
    </xdr:from>
    <xdr:to>
      <xdr:col>0</xdr:col>
      <xdr:colOff>1351762</xdr:colOff>
      <xdr:row>55</xdr:row>
      <xdr:rowOff>112059</xdr:rowOff>
    </xdr:to>
    <xdr:pic>
      <xdr:nvPicPr>
        <xdr:cNvPr id="6" name="Рисунок 5">
          <a:extLst>
            <a:ext uri="{FF2B5EF4-FFF2-40B4-BE49-F238E27FC236}">
              <a16:creationId xmlns:a16="http://schemas.microsoft.com/office/drawing/2014/main" xmlns="" id="{49FF8973-69EF-417A-B250-159EDE0F3D05}"/>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t="4201"/>
        <a:stretch/>
      </xdr:blipFill>
      <xdr:spPr>
        <a:xfrm>
          <a:off x="134471" y="8209429"/>
          <a:ext cx="1217291" cy="1293159"/>
        </a:xfrm>
        <a:prstGeom prst="rect">
          <a:avLst/>
        </a:prstGeom>
      </xdr:spPr>
    </xdr:pic>
    <xdr:clientData/>
  </xdr:twoCellAnchor>
  <xdr:oneCellAnchor>
    <xdr:from>
      <xdr:col>0</xdr:col>
      <xdr:colOff>307041</xdr:colOff>
      <xdr:row>91</xdr:row>
      <xdr:rowOff>57708</xdr:rowOff>
    </xdr:from>
    <xdr:ext cx="907676" cy="679213"/>
    <xdr:pic>
      <xdr:nvPicPr>
        <xdr:cNvPr id="19" name="Рисунок 18">
          <a:extLst>
            <a:ext uri="{FF2B5EF4-FFF2-40B4-BE49-F238E27FC236}">
              <a16:creationId xmlns:a16="http://schemas.microsoft.com/office/drawing/2014/main" xmlns="" id="{45EDDDB6-400B-4906-A45D-B1650023F439}"/>
            </a:ext>
          </a:extLst>
        </xdr:cNvPr>
        <xdr:cNvPicPr>
          <a:picLocks noChangeAspect="1"/>
        </xdr:cNvPicPr>
      </xdr:nvPicPr>
      <xdr:blipFill>
        <a:blip xmlns:r="http://schemas.openxmlformats.org/officeDocument/2006/relationships" r:embed="rId7"/>
        <a:stretch>
          <a:fillRect/>
        </a:stretch>
      </xdr:blipFill>
      <xdr:spPr>
        <a:xfrm>
          <a:off x="307041" y="14850033"/>
          <a:ext cx="907676" cy="679213"/>
        </a:xfrm>
        <a:prstGeom prst="rect">
          <a:avLst/>
        </a:prstGeom>
      </xdr:spPr>
    </xdr:pic>
    <xdr:clientData/>
  </xdr:oneCellAnchor>
  <xdr:oneCellAnchor>
    <xdr:from>
      <xdr:col>0</xdr:col>
      <xdr:colOff>257736</xdr:colOff>
      <xdr:row>84</xdr:row>
      <xdr:rowOff>44823</xdr:rowOff>
    </xdr:from>
    <xdr:ext cx="896470" cy="633171"/>
    <xdr:pic>
      <xdr:nvPicPr>
        <xdr:cNvPr id="24" name="Рисунок 23">
          <a:extLst>
            <a:ext uri="{FF2B5EF4-FFF2-40B4-BE49-F238E27FC236}">
              <a16:creationId xmlns:a16="http://schemas.microsoft.com/office/drawing/2014/main" xmlns="" id="{0ECA2B14-AF24-4A8F-B55B-E3FBDDE25397}"/>
            </a:ext>
          </a:extLst>
        </xdr:cNvPr>
        <xdr:cNvPicPr>
          <a:picLocks noChangeAspect="1"/>
        </xdr:cNvPicPr>
      </xdr:nvPicPr>
      <xdr:blipFill>
        <a:blip xmlns:r="http://schemas.openxmlformats.org/officeDocument/2006/relationships" r:embed="rId8">
          <a:grayscl/>
        </a:blip>
        <a:stretch>
          <a:fillRect/>
        </a:stretch>
      </xdr:blipFill>
      <xdr:spPr>
        <a:xfrm>
          <a:off x="257736" y="14029764"/>
          <a:ext cx="896470" cy="633171"/>
        </a:xfrm>
        <a:prstGeom prst="rect">
          <a:avLst/>
        </a:prstGeom>
      </xdr:spPr>
    </xdr:pic>
    <xdr:clientData/>
  </xdr:oneCellAnchor>
  <xdr:oneCellAnchor>
    <xdr:from>
      <xdr:col>0</xdr:col>
      <xdr:colOff>235324</xdr:colOff>
      <xdr:row>95</xdr:row>
      <xdr:rowOff>121027</xdr:rowOff>
    </xdr:from>
    <xdr:ext cx="1019737" cy="697368"/>
    <xdr:pic>
      <xdr:nvPicPr>
        <xdr:cNvPr id="25" name="Рисунок 24">
          <a:extLst>
            <a:ext uri="{FF2B5EF4-FFF2-40B4-BE49-F238E27FC236}">
              <a16:creationId xmlns:a16="http://schemas.microsoft.com/office/drawing/2014/main" xmlns="" id="{5597E6A7-7155-4785-80F2-6D5015A7039D}"/>
            </a:ext>
          </a:extLst>
        </xdr:cNvPr>
        <xdr:cNvPicPr>
          <a:picLocks noChangeAspect="1"/>
        </xdr:cNvPicPr>
      </xdr:nvPicPr>
      <xdr:blipFill>
        <a:blip xmlns:r="http://schemas.openxmlformats.org/officeDocument/2006/relationships" r:embed="rId9"/>
        <a:stretch>
          <a:fillRect/>
        </a:stretch>
      </xdr:blipFill>
      <xdr:spPr>
        <a:xfrm>
          <a:off x="235324" y="15532477"/>
          <a:ext cx="1019737" cy="697368"/>
        </a:xfrm>
        <a:prstGeom prst="rect">
          <a:avLst/>
        </a:prstGeom>
      </xdr:spPr>
    </xdr:pic>
    <xdr:clientData/>
  </xdr:oneCellAnchor>
  <xdr:oneCellAnchor>
    <xdr:from>
      <xdr:col>0</xdr:col>
      <xdr:colOff>277347</xdr:colOff>
      <xdr:row>101</xdr:row>
      <xdr:rowOff>22969</xdr:rowOff>
    </xdr:from>
    <xdr:ext cx="907676" cy="679213"/>
    <xdr:pic>
      <xdr:nvPicPr>
        <xdr:cNvPr id="30" name="Рисунок 29">
          <a:extLst>
            <a:ext uri="{FF2B5EF4-FFF2-40B4-BE49-F238E27FC236}">
              <a16:creationId xmlns:a16="http://schemas.microsoft.com/office/drawing/2014/main" xmlns="" id="{321C9F24-8BE0-45C0-B0BD-BB836B002528}"/>
            </a:ext>
          </a:extLst>
        </xdr:cNvPr>
        <xdr:cNvPicPr>
          <a:picLocks noChangeAspect="1"/>
        </xdr:cNvPicPr>
      </xdr:nvPicPr>
      <xdr:blipFill>
        <a:blip xmlns:r="http://schemas.openxmlformats.org/officeDocument/2006/relationships" r:embed="rId7">
          <a:grayscl/>
        </a:blip>
        <a:stretch>
          <a:fillRect/>
        </a:stretch>
      </xdr:blipFill>
      <xdr:spPr>
        <a:xfrm>
          <a:off x="277347" y="16291669"/>
          <a:ext cx="907676" cy="679213"/>
        </a:xfrm>
        <a:prstGeom prst="rect">
          <a:avLst/>
        </a:prstGeom>
      </xdr:spPr>
    </xdr:pic>
    <xdr:clientData/>
  </xdr:oneCellAnchor>
  <xdr:oneCellAnchor>
    <xdr:from>
      <xdr:col>0</xdr:col>
      <xdr:colOff>728383</xdr:colOff>
      <xdr:row>108</xdr:row>
      <xdr:rowOff>44822</xdr:rowOff>
    </xdr:from>
    <xdr:ext cx="572696" cy="481854"/>
    <xdr:pic>
      <xdr:nvPicPr>
        <xdr:cNvPr id="31" name="Рисунок 30">
          <a:extLst>
            <a:ext uri="{FF2B5EF4-FFF2-40B4-BE49-F238E27FC236}">
              <a16:creationId xmlns:a16="http://schemas.microsoft.com/office/drawing/2014/main" xmlns="" id="{9A0D28E5-69E1-490A-AE3A-A94415E4B38A}"/>
            </a:ext>
          </a:extLst>
        </xdr:cNvPr>
        <xdr:cNvPicPr>
          <a:picLocks noChangeAspect="1"/>
        </xdr:cNvPicPr>
      </xdr:nvPicPr>
      <xdr:blipFill>
        <a:blip xmlns:r="http://schemas.openxmlformats.org/officeDocument/2006/relationships" r:embed="rId10"/>
        <a:stretch>
          <a:fillRect/>
        </a:stretch>
      </xdr:blipFill>
      <xdr:spPr>
        <a:xfrm>
          <a:off x="728383" y="17570822"/>
          <a:ext cx="572696" cy="481854"/>
        </a:xfrm>
        <a:prstGeom prst="rect">
          <a:avLst/>
        </a:prstGeom>
      </xdr:spPr>
    </xdr:pic>
    <xdr:clientData/>
  </xdr:oneCellAnchor>
  <xdr:oneCellAnchor>
    <xdr:from>
      <xdr:col>0</xdr:col>
      <xdr:colOff>134471</xdr:colOff>
      <xdr:row>108</xdr:row>
      <xdr:rowOff>56029</xdr:rowOff>
    </xdr:from>
    <xdr:ext cx="613268" cy="481853"/>
    <xdr:pic>
      <xdr:nvPicPr>
        <xdr:cNvPr id="32" name="Рисунок 31">
          <a:extLst>
            <a:ext uri="{FF2B5EF4-FFF2-40B4-BE49-F238E27FC236}">
              <a16:creationId xmlns:a16="http://schemas.microsoft.com/office/drawing/2014/main" xmlns="" id="{14B07C3F-8A55-4861-A8EC-C6099B9A5471}"/>
            </a:ext>
          </a:extLst>
        </xdr:cNvPr>
        <xdr:cNvPicPr>
          <a:picLocks noChangeAspect="1"/>
        </xdr:cNvPicPr>
      </xdr:nvPicPr>
      <xdr:blipFill>
        <a:blip xmlns:r="http://schemas.openxmlformats.org/officeDocument/2006/relationships" r:embed="rId11"/>
        <a:stretch>
          <a:fillRect/>
        </a:stretch>
      </xdr:blipFill>
      <xdr:spPr>
        <a:xfrm>
          <a:off x="134471" y="17582029"/>
          <a:ext cx="613268" cy="481853"/>
        </a:xfrm>
        <a:prstGeom prst="rect">
          <a:avLst/>
        </a:prstGeom>
      </xdr:spPr>
    </xdr:pic>
    <xdr:clientData/>
  </xdr:oneCellAnchor>
  <xdr:oneCellAnchor>
    <xdr:from>
      <xdr:col>0</xdr:col>
      <xdr:colOff>247650</xdr:colOff>
      <xdr:row>113</xdr:row>
      <xdr:rowOff>40822</xdr:rowOff>
    </xdr:from>
    <xdr:ext cx="971550" cy="727154"/>
    <xdr:pic>
      <xdr:nvPicPr>
        <xdr:cNvPr id="36" name="Рисунок 35">
          <a:extLst>
            <a:ext uri="{FF2B5EF4-FFF2-40B4-BE49-F238E27FC236}">
              <a16:creationId xmlns:a16="http://schemas.microsoft.com/office/drawing/2014/main" xmlns="" id="{6CFE64CE-F6BF-4DEE-8A84-9DE4C28F29B4}"/>
            </a:ext>
          </a:extLst>
        </xdr:cNvPr>
        <xdr:cNvPicPr>
          <a:picLocks noChangeAspect="1"/>
        </xdr:cNvPicPr>
      </xdr:nvPicPr>
      <xdr:blipFill>
        <a:blip xmlns:r="http://schemas.openxmlformats.org/officeDocument/2006/relationships" r:embed="rId12"/>
        <a:stretch>
          <a:fillRect/>
        </a:stretch>
      </xdr:blipFill>
      <xdr:spPr>
        <a:xfrm>
          <a:off x="247650" y="18995572"/>
          <a:ext cx="971550" cy="727154"/>
        </a:xfrm>
        <a:prstGeom prst="rect">
          <a:avLst/>
        </a:prstGeom>
      </xdr:spPr>
    </xdr:pic>
    <xdr:clientData/>
  </xdr:oneCellAnchor>
  <xdr:oneCellAnchor>
    <xdr:from>
      <xdr:col>0</xdr:col>
      <xdr:colOff>228600</xdr:colOff>
      <xdr:row>119</xdr:row>
      <xdr:rowOff>51707</xdr:rowOff>
    </xdr:from>
    <xdr:ext cx="981075" cy="729523"/>
    <xdr:pic>
      <xdr:nvPicPr>
        <xdr:cNvPr id="37" name="Рисунок 36">
          <a:extLst>
            <a:ext uri="{FF2B5EF4-FFF2-40B4-BE49-F238E27FC236}">
              <a16:creationId xmlns:a16="http://schemas.microsoft.com/office/drawing/2014/main" xmlns="" id="{29C0BD7F-812C-4B1A-8AD4-15660956BD5E}"/>
            </a:ext>
          </a:extLst>
        </xdr:cNvPr>
        <xdr:cNvPicPr>
          <a:picLocks noChangeAspect="1"/>
        </xdr:cNvPicPr>
      </xdr:nvPicPr>
      <xdr:blipFill>
        <a:blip xmlns:r="http://schemas.openxmlformats.org/officeDocument/2006/relationships" r:embed="rId13"/>
        <a:stretch>
          <a:fillRect/>
        </a:stretch>
      </xdr:blipFill>
      <xdr:spPr>
        <a:xfrm>
          <a:off x="228600" y="20597132"/>
          <a:ext cx="981075" cy="7295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10</xdr:row>
      <xdr:rowOff>104775</xdr:rowOff>
    </xdr:from>
    <xdr:to>
      <xdr:col>0</xdr:col>
      <xdr:colOff>1438275</xdr:colOff>
      <xdr:row>16</xdr:row>
      <xdr:rowOff>114300</xdr:rowOff>
    </xdr:to>
    <xdr:pic>
      <xdr:nvPicPr>
        <xdr:cNvPr id="218132" name="Рисунок 6" descr="Лента 100х610.jpg">
          <a:extLst>
            <a:ext uri="{FF2B5EF4-FFF2-40B4-BE49-F238E27FC236}">
              <a16:creationId xmlns:a16="http://schemas.microsoft.com/office/drawing/2014/main" xmlns="" id="{00000000-0008-0000-0C00-00001454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 y="3105150"/>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25</xdr:row>
      <xdr:rowOff>142875</xdr:rowOff>
    </xdr:from>
    <xdr:to>
      <xdr:col>0</xdr:col>
      <xdr:colOff>1447800</xdr:colOff>
      <xdr:row>30</xdr:row>
      <xdr:rowOff>66674</xdr:rowOff>
    </xdr:to>
    <xdr:pic>
      <xdr:nvPicPr>
        <xdr:cNvPr id="218133" name="Рисунок 8" descr="Лента 75х457.jpg">
          <a:extLst>
            <a:ext uri="{FF2B5EF4-FFF2-40B4-BE49-F238E27FC236}">
              <a16:creationId xmlns:a16="http://schemas.microsoft.com/office/drawing/2014/main" xmlns="" id="{00000000-0008-0000-0C00-0000155403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7625" y="4800600"/>
          <a:ext cx="14001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39</xdr:row>
      <xdr:rowOff>142875</xdr:rowOff>
    </xdr:from>
    <xdr:to>
      <xdr:col>0</xdr:col>
      <xdr:colOff>1381125</xdr:colOff>
      <xdr:row>44</xdr:row>
      <xdr:rowOff>28576</xdr:rowOff>
    </xdr:to>
    <xdr:pic>
      <xdr:nvPicPr>
        <xdr:cNvPr id="218134" name="Рисунок 9" descr="Лента 75х457.jpg">
          <a:extLst>
            <a:ext uri="{FF2B5EF4-FFF2-40B4-BE49-F238E27FC236}">
              <a16:creationId xmlns:a16="http://schemas.microsoft.com/office/drawing/2014/main" xmlns="" id="{00000000-0008-0000-0C00-00001654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4300" y="6286500"/>
          <a:ext cx="1266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18135" name="Рисунок 16" descr="лого СЕГМЕНТ.png">
          <a:extLst>
            <a:ext uri="{FF2B5EF4-FFF2-40B4-BE49-F238E27FC236}">
              <a16:creationId xmlns:a16="http://schemas.microsoft.com/office/drawing/2014/main" xmlns="" id="{00000000-0008-0000-0C00-0000175403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52</xdr:row>
      <xdr:rowOff>66675</xdr:rowOff>
    </xdr:from>
    <xdr:to>
      <xdr:col>0</xdr:col>
      <xdr:colOff>1266825</xdr:colOff>
      <xdr:row>59</xdr:row>
      <xdr:rowOff>114300</xdr:rowOff>
    </xdr:to>
    <xdr:pic>
      <xdr:nvPicPr>
        <xdr:cNvPr id="218136" name="Рисунок 5">
          <a:extLst>
            <a:ext uri="{FF2B5EF4-FFF2-40B4-BE49-F238E27FC236}">
              <a16:creationId xmlns:a16="http://schemas.microsoft.com/office/drawing/2014/main" xmlns="" id="{00000000-0008-0000-0C00-0000185403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80975" y="7534275"/>
          <a:ext cx="10858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29</xdr:row>
      <xdr:rowOff>47625</xdr:rowOff>
    </xdr:from>
    <xdr:to>
      <xdr:col>0</xdr:col>
      <xdr:colOff>1466850</xdr:colOff>
      <xdr:row>29</xdr:row>
      <xdr:rowOff>695325</xdr:rowOff>
    </xdr:to>
    <xdr:pic>
      <xdr:nvPicPr>
        <xdr:cNvPr id="219161" name="Рисунок 24" descr="C:\Users\egorova.i\Desktop\polirovalnyj-krug-fitter-5-chernyj-palchikovyj.jpg">
          <a:extLst>
            <a:ext uri="{FF2B5EF4-FFF2-40B4-BE49-F238E27FC236}">
              <a16:creationId xmlns:a16="http://schemas.microsoft.com/office/drawing/2014/main" xmlns="" id="{00000000-0008-0000-0E00-0000195803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2400" y="11725275"/>
          <a:ext cx="1314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26</xdr:row>
      <xdr:rowOff>38100</xdr:rowOff>
    </xdr:from>
    <xdr:to>
      <xdr:col>0</xdr:col>
      <xdr:colOff>1466850</xdr:colOff>
      <xdr:row>26</xdr:row>
      <xdr:rowOff>695325</xdr:rowOff>
    </xdr:to>
    <xdr:pic>
      <xdr:nvPicPr>
        <xdr:cNvPr id="219162" name="Рисунок 25" descr="C:\Users\egorova.i\Desktop\f0-1364389798-m.png">
          <a:extLst>
            <a:ext uri="{FF2B5EF4-FFF2-40B4-BE49-F238E27FC236}">
              <a16:creationId xmlns:a16="http://schemas.microsoft.com/office/drawing/2014/main" xmlns="" id="{00000000-0008-0000-0E00-00001A5803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5250" y="10315575"/>
          <a:ext cx="1371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19</xdr:row>
      <xdr:rowOff>28575</xdr:rowOff>
    </xdr:from>
    <xdr:to>
      <xdr:col>0</xdr:col>
      <xdr:colOff>1409700</xdr:colOff>
      <xdr:row>19</xdr:row>
      <xdr:rowOff>666750</xdr:rowOff>
    </xdr:to>
    <xdr:pic>
      <xdr:nvPicPr>
        <xdr:cNvPr id="219163" name="Picture 31" descr="177">
          <a:extLst>
            <a:ext uri="{FF2B5EF4-FFF2-40B4-BE49-F238E27FC236}">
              <a16:creationId xmlns:a16="http://schemas.microsoft.com/office/drawing/2014/main" xmlns="" id="{00000000-0008-0000-0E00-00001B5803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5250" y="6800850"/>
          <a:ext cx="13144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13</xdr:row>
      <xdr:rowOff>19050</xdr:rowOff>
    </xdr:from>
    <xdr:to>
      <xdr:col>0</xdr:col>
      <xdr:colOff>1352550</xdr:colOff>
      <xdr:row>13</xdr:row>
      <xdr:rowOff>609600</xdr:rowOff>
    </xdr:to>
    <xdr:pic>
      <xdr:nvPicPr>
        <xdr:cNvPr id="219164" name="Рисунок 12" descr="Z:\Продукция\Полировальники\862.jpg">
          <a:extLst>
            <a:ext uri="{FF2B5EF4-FFF2-40B4-BE49-F238E27FC236}">
              <a16:creationId xmlns:a16="http://schemas.microsoft.com/office/drawing/2014/main" xmlns="" id="{00000000-0008-0000-0E00-00001C580300}"/>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4775" y="3943350"/>
          <a:ext cx="12477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19165" name="Рисунок 16" descr="лого СЕГМЕНТ.png">
          <a:extLst>
            <a:ext uri="{FF2B5EF4-FFF2-40B4-BE49-F238E27FC236}">
              <a16:creationId xmlns:a16="http://schemas.microsoft.com/office/drawing/2014/main" xmlns="" id="{00000000-0008-0000-0E00-00001D58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xdr:row>
      <xdr:rowOff>47625</xdr:rowOff>
    </xdr:from>
    <xdr:to>
      <xdr:col>0</xdr:col>
      <xdr:colOff>1371600</xdr:colOff>
      <xdr:row>12</xdr:row>
      <xdr:rowOff>657225</xdr:rowOff>
    </xdr:to>
    <xdr:pic>
      <xdr:nvPicPr>
        <xdr:cNvPr id="219166" name="Рисунок 1">
          <a:extLst>
            <a:ext uri="{FF2B5EF4-FFF2-40B4-BE49-F238E27FC236}">
              <a16:creationId xmlns:a16="http://schemas.microsoft.com/office/drawing/2014/main" xmlns="" id="{00000000-0008-0000-0E00-00001E58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95250" y="3257550"/>
          <a:ext cx="12763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22</xdr:row>
      <xdr:rowOff>9525</xdr:rowOff>
    </xdr:from>
    <xdr:to>
      <xdr:col>0</xdr:col>
      <xdr:colOff>1390650</xdr:colOff>
      <xdr:row>22</xdr:row>
      <xdr:rowOff>657225</xdr:rowOff>
    </xdr:to>
    <xdr:pic>
      <xdr:nvPicPr>
        <xdr:cNvPr id="219167" name="Рисунок 2">
          <a:extLst>
            <a:ext uri="{FF2B5EF4-FFF2-40B4-BE49-F238E27FC236}">
              <a16:creationId xmlns:a16="http://schemas.microsoft.com/office/drawing/2014/main" xmlns="" id="{00000000-0008-0000-0E00-00001F58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23825" y="8162925"/>
          <a:ext cx="1266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23</xdr:row>
      <xdr:rowOff>47625</xdr:rowOff>
    </xdr:from>
    <xdr:to>
      <xdr:col>0</xdr:col>
      <xdr:colOff>1419225</xdr:colOff>
      <xdr:row>23</xdr:row>
      <xdr:rowOff>638175</xdr:rowOff>
    </xdr:to>
    <xdr:pic>
      <xdr:nvPicPr>
        <xdr:cNvPr id="219168" name="Рисунок 3">
          <a:extLst>
            <a:ext uri="{FF2B5EF4-FFF2-40B4-BE49-F238E27FC236}">
              <a16:creationId xmlns:a16="http://schemas.microsoft.com/office/drawing/2014/main" xmlns="" id="{00000000-0008-0000-0E00-00002058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52400" y="8915400"/>
          <a:ext cx="12668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16</xdr:row>
      <xdr:rowOff>38100</xdr:rowOff>
    </xdr:from>
    <xdr:to>
      <xdr:col>0</xdr:col>
      <xdr:colOff>1447800</xdr:colOff>
      <xdr:row>16</xdr:row>
      <xdr:rowOff>666750</xdr:rowOff>
    </xdr:to>
    <xdr:pic>
      <xdr:nvPicPr>
        <xdr:cNvPr id="219169" name="Рисунок 4">
          <a:extLst>
            <a:ext uri="{FF2B5EF4-FFF2-40B4-BE49-F238E27FC236}">
              <a16:creationId xmlns:a16="http://schemas.microsoft.com/office/drawing/2014/main" xmlns="" id="{00000000-0008-0000-0E00-00002158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85725" y="5381625"/>
          <a:ext cx="13620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32</xdr:row>
      <xdr:rowOff>28575</xdr:rowOff>
    </xdr:from>
    <xdr:to>
      <xdr:col>0</xdr:col>
      <xdr:colOff>1447800</xdr:colOff>
      <xdr:row>35</xdr:row>
      <xdr:rowOff>299466</xdr:rowOff>
    </xdr:to>
    <xdr:pic>
      <xdr:nvPicPr>
        <xdr:cNvPr id="219170" name="Рисунок 22">
          <a:extLst>
            <a:ext uri="{FF2B5EF4-FFF2-40B4-BE49-F238E27FC236}">
              <a16:creationId xmlns:a16="http://schemas.microsoft.com/office/drawing/2014/main" xmlns="" id="{00000000-0008-0000-0E00-0000225803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71450" y="14306550"/>
          <a:ext cx="1276350" cy="842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9</xdr:row>
      <xdr:rowOff>28575</xdr:rowOff>
    </xdr:from>
    <xdr:to>
      <xdr:col>0</xdr:col>
      <xdr:colOff>1266825</xdr:colOff>
      <xdr:row>9</xdr:row>
      <xdr:rowOff>504825</xdr:rowOff>
    </xdr:to>
    <xdr:pic>
      <xdr:nvPicPr>
        <xdr:cNvPr id="219171" name="Рисунок 13" descr="C:\Users\morozov.v\Desktop\sunny.jpg">
          <a:extLst>
            <a:ext uri="{FF2B5EF4-FFF2-40B4-BE49-F238E27FC236}">
              <a16:creationId xmlns:a16="http://schemas.microsoft.com/office/drawing/2014/main" xmlns="" id="{00000000-0008-0000-0E00-0000235803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19075" y="1800225"/>
          <a:ext cx="1047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238125</xdr:colOff>
      <xdr:row>43</xdr:row>
      <xdr:rowOff>9525</xdr:rowOff>
    </xdr:from>
    <xdr:to>
      <xdr:col>0</xdr:col>
      <xdr:colOff>1085850</xdr:colOff>
      <xdr:row>43</xdr:row>
      <xdr:rowOff>723900</xdr:rowOff>
    </xdr:to>
    <xdr:pic>
      <xdr:nvPicPr>
        <xdr:cNvPr id="220218" name="Рисунок 8" descr="Z:\Продукция\Тарелки\Тарелки\489.jpg">
          <a:extLst>
            <a:ext uri="{FF2B5EF4-FFF2-40B4-BE49-F238E27FC236}">
              <a16:creationId xmlns:a16="http://schemas.microsoft.com/office/drawing/2014/main" xmlns="" id="{00000000-0008-0000-0F00-00003A5C03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38125" y="16087725"/>
          <a:ext cx="8477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49</xdr:row>
      <xdr:rowOff>104775</xdr:rowOff>
    </xdr:from>
    <xdr:to>
      <xdr:col>0</xdr:col>
      <xdr:colOff>1304925</xdr:colOff>
      <xdr:row>49</xdr:row>
      <xdr:rowOff>542925</xdr:rowOff>
    </xdr:to>
    <xdr:pic>
      <xdr:nvPicPr>
        <xdr:cNvPr id="220219" name="Рисунок 9" descr="C:\Users\egorova.i\Desktop\2011314235842-200x200.jpg">
          <a:extLst>
            <a:ext uri="{FF2B5EF4-FFF2-40B4-BE49-F238E27FC236}">
              <a16:creationId xmlns:a16="http://schemas.microsoft.com/office/drawing/2014/main" xmlns="" id="{00000000-0008-0000-0F00-00003B5C03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33350" y="18888075"/>
          <a:ext cx="1171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40</xdr:row>
      <xdr:rowOff>47625</xdr:rowOff>
    </xdr:from>
    <xdr:to>
      <xdr:col>0</xdr:col>
      <xdr:colOff>1200150</xdr:colOff>
      <xdr:row>40</xdr:row>
      <xdr:rowOff>723900</xdr:rowOff>
    </xdr:to>
    <xdr:pic>
      <xdr:nvPicPr>
        <xdr:cNvPr id="220220" name="Рисунок 12" descr="C:\Users\egorova.i\Desktop\fd90fdf2994d42307c456173e919c949.jpg">
          <a:extLst>
            <a:ext uri="{FF2B5EF4-FFF2-40B4-BE49-F238E27FC236}">
              <a16:creationId xmlns:a16="http://schemas.microsoft.com/office/drawing/2014/main" xmlns="" id="{00000000-0008-0000-0F00-00003C5C03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19075" y="14830425"/>
          <a:ext cx="9810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46</xdr:row>
      <xdr:rowOff>114300</xdr:rowOff>
    </xdr:from>
    <xdr:to>
      <xdr:col>0</xdr:col>
      <xdr:colOff>1076325</xdr:colOff>
      <xdr:row>46</xdr:row>
      <xdr:rowOff>647700</xdr:rowOff>
    </xdr:to>
    <xdr:pic>
      <xdr:nvPicPr>
        <xdr:cNvPr id="220221" name="Рисунок 13" descr="C:\Users\egorova.i\Desktop\02ba6642f941f7037c1ca9c752d5f962.jpg">
          <a:extLst>
            <a:ext uri="{FF2B5EF4-FFF2-40B4-BE49-F238E27FC236}">
              <a16:creationId xmlns:a16="http://schemas.microsoft.com/office/drawing/2014/main" xmlns="" id="{00000000-0008-0000-0F00-00003D5C0300}"/>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38125" y="17630775"/>
          <a:ext cx="838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37</xdr:row>
      <xdr:rowOff>85725</xdr:rowOff>
    </xdr:from>
    <xdr:to>
      <xdr:col>0</xdr:col>
      <xdr:colOff>1466850</xdr:colOff>
      <xdr:row>37</xdr:row>
      <xdr:rowOff>704850</xdr:rowOff>
    </xdr:to>
    <xdr:pic>
      <xdr:nvPicPr>
        <xdr:cNvPr id="220222" name="Рисунок 14" descr="C:\Users\egorova.i\Desktop\9560d760e10eda2fd664111d65c68de1.jpg">
          <a:extLst>
            <a:ext uri="{FF2B5EF4-FFF2-40B4-BE49-F238E27FC236}">
              <a16:creationId xmlns:a16="http://schemas.microsoft.com/office/drawing/2014/main" xmlns="" id="{00000000-0008-0000-0F00-00003E5C03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7625" y="13582650"/>
          <a:ext cx="1419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20223" name="Рисунок 16" descr="лого СЕГМЕНТ.png">
          <a:extLst>
            <a:ext uri="{FF2B5EF4-FFF2-40B4-BE49-F238E27FC236}">
              <a16:creationId xmlns:a16="http://schemas.microsoft.com/office/drawing/2014/main" xmlns="" id="{00000000-0008-0000-0F00-00003F5C0300}"/>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12</xdr:row>
      <xdr:rowOff>85725</xdr:rowOff>
    </xdr:from>
    <xdr:to>
      <xdr:col>0</xdr:col>
      <xdr:colOff>1143000</xdr:colOff>
      <xdr:row>12</xdr:row>
      <xdr:rowOff>733425</xdr:rowOff>
    </xdr:to>
    <xdr:pic>
      <xdr:nvPicPr>
        <xdr:cNvPr id="220224" name="Рисунок 8" descr="Z:\Продукция\Тарелки\Плоские тарелки\664.jpg">
          <a:extLst>
            <a:ext uri="{FF2B5EF4-FFF2-40B4-BE49-F238E27FC236}">
              <a16:creationId xmlns:a16="http://schemas.microsoft.com/office/drawing/2014/main" xmlns="" id="{00000000-0008-0000-0F00-0000405C0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95275" y="2943225"/>
          <a:ext cx="8477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22</xdr:row>
      <xdr:rowOff>152400</xdr:rowOff>
    </xdr:from>
    <xdr:to>
      <xdr:col>0</xdr:col>
      <xdr:colOff>1352550</xdr:colOff>
      <xdr:row>24</xdr:row>
      <xdr:rowOff>180975</xdr:rowOff>
    </xdr:to>
    <xdr:pic>
      <xdr:nvPicPr>
        <xdr:cNvPr id="220225" name="Рисунок 9">
          <a:extLst>
            <a:ext uri="{FF2B5EF4-FFF2-40B4-BE49-F238E27FC236}">
              <a16:creationId xmlns:a16="http://schemas.microsoft.com/office/drawing/2014/main" xmlns="" id="{00000000-0008-0000-0F00-0000415C03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00025" y="9344025"/>
          <a:ext cx="11525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52</xdr:row>
      <xdr:rowOff>38100</xdr:rowOff>
    </xdr:from>
    <xdr:to>
      <xdr:col>0</xdr:col>
      <xdr:colOff>1466850</xdr:colOff>
      <xdr:row>52</xdr:row>
      <xdr:rowOff>914400</xdr:rowOff>
    </xdr:to>
    <xdr:pic>
      <xdr:nvPicPr>
        <xdr:cNvPr id="220226" name="Рисунок 9" descr="C:\Users\egorova.i\Desktop\2011314235842-200x200.jpg">
          <a:extLst>
            <a:ext uri="{FF2B5EF4-FFF2-40B4-BE49-F238E27FC236}">
              <a16:creationId xmlns:a16="http://schemas.microsoft.com/office/drawing/2014/main" xmlns="" id="{00000000-0008-0000-0F00-0000425C0300}"/>
            </a:ext>
          </a:extLst>
        </xdr:cNvPr>
        <xdr:cNvPicPr preferRelativeResize="0">
          <a:picLocks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19050" y="20012025"/>
          <a:ext cx="14478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9</xdr:col>
      <xdr:colOff>295275</xdr:colOff>
      <xdr:row>16</xdr:row>
      <xdr:rowOff>790575</xdr:rowOff>
    </xdr:to>
    <xdr:pic>
      <xdr:nvPicPr>
        <xdr:cNvPr id="220227" name="Рисунок 4">
          <a:extLst>
            <a:ext uri="{FF2B5EF4-FFF2-40B4-BE49-F238E27FC236}">
              <a16:creationId xmlns:a16="http://schemas.microsoft.com/office/drawing/2014/main" xmlns="" id="{00000000-0008-0000-0F00-000043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4238625"/>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xdr:row>
      <xdr:rowOff>0</xdr:rowOff>
    </xdr:from>
    <xdr:to>
      <xdr:col>9</xdr:col>
      <xdr:colOff>295275</xdr:colOff>
      <xdr:row>17</xdr:row>
      <xdr:rowOff>790575</xdr:rowOff>
    </xdr:to>
    <xdr:pic>
      <xdr:nvPicPr>
        <xdr:cNvPr id="220228" name="Рисунок 16">
          <a:extLst>
            <a:ext uri="{FF2B5EF4-FFF2-40B4-BE49-F238E27FC236}">
              <a16:creationId xmlns:a16="http://schemas.microsoft.com/office/drawing/2014/main" xmlns="" id="{00000000-0008-0000-0F00-000044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5048250"/>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18</xdr:row>
      <xdr:rowOff>0</xdr:rowOff>
    </xdr:from>
    <xdr:to>
      <xdr:col>9</xdr:col>
      <xdr:colOff>295275</xdr:colOff>
      <xdr:row>18</xdr:row>
      <xdr:rowOff>790575</xdr:rowOff>
    </xdr:to>
    <xdr:pic>
      <xdr:nvPicPr>
        <xdr:cNvPr id="220229" name="Рисунок 17">
          <a:extLst>
            <a:ext uri="{FF2B5EF4-FFF2-40B4-BE49-F238E27FC236}">
              <a16:creationId xmlns:a16="http://schemas.microsoft.com/office/drawing/2014/main" xmlns="" id="{00000000-0008-0000-0F00-000045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5857875"/>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19</xdr:row>
      <xdr:rowOff>0</xdr:rowOff>
    </xdr:from>
    <xdr:to>
      <xdr:col>9</xdr:col>
      <xdr:colOff>295275</xdr:colOff>
      <xdr:row>19</xdr:row>
      <xdr:rowOff>790575</xdr:rowOff>
    </xdr:to>
    <xdr:pic>
      <xdr:nvPicPr>
        <xdr:cNvPr id="220230" name="Рисунок 18">
          <a:extLst>
            <a:ext uri="{FF2B5EF4-FFF2-40B4-BE49-F238E27FC236}">
              <a16:creationId xmlns:a16="http://schemas.microsoft.com/office/drawing/2014/main" xmlns="" id="{00000000-0008-0000-0F00-000046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6667500"/>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21</xdr:row>
      <xdr:rowOff>0</xdr:rowOff>
    </xdr:from>
    <xdr:to>
      <xdr:col>9</xdr:col>
      <xdr:colOff>295275</xdr:colOff>
      <xdr:row>23</xdr:row>
      <xdr:rowOff>161925</xdr:rowOff>
    </xdr:to>
    <xdr:pic>
      <xdr:nvPicPr>
        <xdr:cNvPr id="220231" name="Рисунок 19">
          <a:extLst>
            <a:ext uri="{FF2B5EF4-FFF2-40B4-BE49-F238E27FC236}">
              <a16:creationId xmlns:a16="http://schemas.microsoft.com/office/drawing/2014/main" xmlns="" id="{00000000-0008-0000-0F00-0000475C03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981950" y="7477125"/>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31</xdr:row>
      <xdr:rowOff>9525</xdr:rowOff>
    </xdr:from>
    <xdr:to>
      <xdr:col>0</xdr:col>
      <xdr:colOff>1247775</xdr:colOff>
      <xdr:row>33</xdr:row>
      <xdr:rowOff>314325</xdr:rowOff>
    </xdr:to>
    <xdr:pic>
      <xdr:nvPicPr>
        <xdr:cNvPr id="220232" name="Рисунок 8">
          <a:extLst>
            <a:ext uri="{FF2B5EF4-FFF2-40B4-BE49-F238E27FC236}">
              <a16:creationId xmlns:a16="http://schemas.microsoft.com/office/drawing/2014/main" xmlns="" id="{00000000-0008-0000-0F00-0000485C03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104775" y="11601450"/>
          <a:ext cx="11430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15</xdr:row>
      <xdr:rowOff>9525</xdr:rowOff>
    </xdr:from>
    <xdr:to>
      <xdr:col>0</xdr:col>
      <xdr:colOff>1428750</xdr:colOff>
      <xdr:row>15</xdr:row>
      <xdr:rowOff>790575</xdr:rowOff>
    </xdr:to>
    <xdr:pic>
      <xdr:nvPicPr>
        <xdr:cNvPr id="220233" name="Рисунок 2">
          <a:extLst>
            <a:ext uri="{FF2B5EF4-FFF2-40B4-BE49-F238E27FC236}">
              <a16:creationId xmlns:a16="http://schemas.microsoft.com/office/drawing/2014/main" xmlns="" id="{00000000-0008-0000-0F00-0000495C03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57150" y="4248150"/>
          <a:ext cx="1371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16</xdr:row>
      <xdr:rowOff>19050</xdr:rowOff>
    </xdr:from>
    <xdr:to>
      <xdr:col>0</xdr:col>
      <xdr:colOff>1381125</xdr:colOff>
      <xdr:row>16</xdr:row>
      <xdr:rowOff>762000</xdr:rowOff>
    </xdr:to>
    <xdr:pic>
      <xdr:nvPicPr>
        <xdr:cNvPr id="220234" name="Рисунок 3">
          <a:extLst>
            <a:ext uri="{FF2B5EF4-FFF2-40B4-BE49-F238E27FC236}">
              <a16:creationId xmlns:a16="http://schemas.microsoft.com/office/drawing/2014/main" xmlns="" id="{00000000-0008-0000-0F00-00004A5C03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7625" y="5067300"/>
          <a:ext cx="1333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xdr:row>
      <xdr:rowOff>47625</xdr:rowOff>
    </xdr:from>
    <xdr:to>
      <xdr:col>0</xdr:col>
      <xdr:colOff>1466850</xdr:colOff>
      <xdr:row>17</xdr:row>
      <xdr:rowOff>771525</xdr:rowOff>
    </xdr:to>
    <xdr:pic>
      <xdr:nvPicPr>
        <xdr:cNvPr id="220235" name="Рисунок 5">
          <a:extLst>
            <a:ext uri="{FF2B5EF4-FFF2-40B4-BE49-F238E27FC236}">
              <a16:creationId xmlns:a16="http://schemas.microsoft.com/office/drawing/2014/main" xmlns="" id="{00000000-0008-0000-0F00-00004B5C03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38100" y="590550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18</xdr:row>
      <xdr:rowOff>38100</xdr:rowOff>
    </xdr:from>
    <xdr:to>
      <xdr:col>0</xdr:col>
      <xdr:colOff>1485900</xdr:colOff>
      <xdr:row>18</xdr:row>
      <xdr:rowOff>781050</xdr:rowOff>
    </xdr:to>
    <xdr:pic>
      <xdr:nvPicPr>
        <xdr:cNvPr id="220236" name="Рисунок 6">
          <a:extLst>
            <a:ext uri="{FF2B5EF4-FFF2-40B4-BE49-F238E27FC236}">
              <a16:creationId xmlns:a16="http://schemas.microsoft.com/office/drawing/2014/main" xmlns="" id="{00000000-0008-0000-0F00-00004C5C03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66675" y="6705600"/>
          <a:ext cx="1419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19</xdr:row>
      <xdr:rowOff>9525</xdr:rowOff>
    </xdr:from>
    <xdr:to>
      <xdr:col>0</xdr:col>
      <xdr:colOff>1476375</xdr:colOff>
      <xdr:row>19</xdr:row>
      <xdr:rowOff>771525</xdr:rowOff>
    </xdr:to>
    <xdr:pic>
      <xdr:nvPicPr>
        <xdr:cNvPr id="220237" name="Рисунок 7">
          <a:extLst>
            <a:ext uri="{FF2B5EF4-FFF2-40B4-BE49-F238E27FC236}">
              <a16:creationId xmlns:a16="http://schemas.microsoft.com/office/drawing/2014/main" xmlns="" id="{00000000-0008-0000-0F00-00004D5C03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7625" y="7486650"/>
          <a:ext cx="1428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17</xdr:row>
      <xdr:rowOff>0</xdr:rowOff>
    </xdr:from>
    <xdr:to>
      <xdr:col>10</xdr:col>
      <xdr:colOff>219075</xdr:colOff>
      <xdr:row>17</xdr:row>
      <xdr:rowOff>771525</xdr:rowOff>
    </xdr:to>
    <xdr:pic>
      <xdr:nvPicPr>
        <xdr:cNvPr id="220238" name="Рисунок 34">
          <a:extLst>
            <a:ext uri="{FF2B5EF4-FFF2-40B4-BE49-F238E27FC236}">
              <a16:creationId xmlns:a16="http://schemas.microsoft.com/office/drawing/2014/main" xmlns="" id="{00000000-0008-0000-0F00-00004E5C0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943975" y="5048250"/>
          <a:ext cx="828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19</xdr:row>
      <xdr:rowOff>0</xdr:rowOff>
    </xdr:from>
    <xdr:to>
      <xdr:col>10</xdr:col>
      <xdr:colOff>219075</xdr:colOff>
      <xdr:row>19</xdr:row>
      <xdr:rowOff>771525</xdr:rowOff>
    </xdr:to>
    <xdr:pic>
      <xdr:nvPicPr>
        <xdr:cNvPr id="220239" name="Рисунок 35">
          <a:extLst>
            <a:ext uri="{FF2B5EF4-FFF2-40B4-BE49-F238E27FC236}">
              <a16:creationId xmlns:a16="http://schemas.microsoft.com/office/drawing/2014/main" xmlns="" id="{00000000-0008-0000-0F00-00004F5C03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8943975" y="6667500"/>
          <a:ext cx="828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904875</xdr:colOff>
      <xdr:row>21</xdr:row>
      <xdr:rowOff>0</xdr:rowOff>
    </xdr:from>
    <xdr:to>
      <xdr:col>10</xdr:col>
      <xdr:colOff>266700</xdr:colOff>
      <xdr:row>23</xdr:row>
      <xdr:rowOff>161925</xdr:rowOff>
    </xdr:to>
    <xdr:pic>
      <xdr:nvPicPr>
        <xdr:cNvPr id="220240" name="Рисунок 10">
          <a:extLst>
            <a:ext uri="{FF2B5EF4-FFF2-40B4-BE49-F238E27FC236}">
              <a16:creationId xmlns:a16="http://schemas.microsoft.com/office/drawing/2014/main" xmlns="" id="{00000000-0008-0000-0F00-0000505C030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rcRect l="-6728"/>
        <a:stretch>
          <a:fillRect/>
        </a:stretch>
      </xdr:blipFill>
      <xdr:spPr bwMode="auto">
        <a:xfrm>
          <a:off x="8886825" y="7477125"/>
          <a:ext cx="8763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16</xdr:row>
      <xdr:rowOff>0</xdr:rowOff>
    </xdr:from>
    <xdr:to>
      <xdr:col>10</xdr:col>
      <xdr:colOff>190500</xdr:colOff>
      <xdr:row>16</xdr:row>
      <xdr:rowOff>771525</xdr:rowOff>
    </xdr:to>
    <xdr:pic>
      <xdr:nvPicPr>
        <xdr:cNvPr id="220241" name="Рисунок 41">
          <a:extLst>
            <a:ext uri="{FF2B5EF4-FFF2-40B4-BE49-F238E27FC236}">
              <a16:creationId xmlns:a16="http://schemas.microsoft.com/office/drawing/2014/main" xmlns="" id="{00000000-0008-0000-0F00-0000515C03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943975" y="4238625"/>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0</xdr:rowOff>
    </xdr:from>
    <xdr:to>
      <xdr:col>10</xdr:col>
      <xdr:colOff>190500</xdr:colOff>
      <xdr:row>18</xdr:row>
      <xdr:rowOff>771525</xdr:rowOff>
    </xdr:to>
    <xdr:pic>
      <xdr:nvPicPr>
        <xdr:cNvPr id="220242" name="Рисунок 43">
          <a:extLst>
            <a:ext uri="{FF2B5EF4-FFF2-40B4-BE49-F238E27FC236}">
              <a16:creationId xmlns:a16="http://schemas.microsoft.com/office/drawing/2014/main" xmlns="" id="{00000000-0008-0000-0F00-0000525C03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8943975" y="5857875"/>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12</xdr:row>
      <xdr:rowOff>0</xdr:rowOff>
    </xdr:from>
    <xdr:to>
      <xdr:col>10</xdr:col>
      <xdr:colOff>114300</xdr:colOff>
      <xdr:row>12</xdr:row>
      <xdr:rowOff>704850</xdr:rowOff>
    </xdr:to>
    <xdr:pic>
      <xdr:nvPicPr>
        <xdr:cNvPr id="220243" name="Рисунок 49">
          <a:extLst>
            <a:ext uri="{FF2B5EF4-FFF2-40B4-BE49-F238E27FC236}">
              <a16:creationId xmlns:a16="http://schemas.microsoft.com/office/drawing/2014/main" xmlns="" id="{00000000-0008-0000-0F00-0000535C03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8943975" y="285750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46</xdr:row>
      <xdr:rowOff>180975</xdr:rowOff>
    </xdr:from>
    <xdr:to>
      <xdr:col>9</xdr:col>
      <xdr:colOff>457200</xdr:colOff>
      <xdr:row>47</xdr:row>
      <xdr:rowOff>209550</xdr:rowOff>
    </xdr:to>
    <xdr:pic>
      <xdr:nvPicPr>
        <xdr:cNvPr id="220244" name="Рисунок 3">
          <a:extLst>
            <a:ext uri="{FF2B5EF4-FFF2-40B4-BE49-F238E27FC236}">
              <a16:creationId xmlns:a16="http://schemas.microsoft.com/office/drawing/2014/main" xmlns="" id="{00000000-0008-0000-0F00-0000545C03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10439400" y="17697450"/>
          <a:ext cx="10477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52</xdr:row>
      <xdr:rowOff>38100</xdr:rowOff>
    </xdr:from>
    <xdr:to>
      <xdr:col>10</xdr:col>
      <xdr:colOff>266700</xdr:colOff>
      <xdr:row>53</xdr:row>
      <xdr:rowOff>76200</xdr:rowOff>
    </xdr:to>
    <xdr:pic>
      <xdr:nvPicPr>
        <xdr:cNvPr id="220245" name="Рисунок 4">
          <a:extLst>
            <a:ext uri="{FF2B5EF4-FFF2-40B4-BE49-F238E27FC236}">
              <a16:creationId xmlns:a16="http://schemas.microsoft.com/office/drawing/2014/main" xmlns="" id="{00000000-0008-0000-0F00-0000555C03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10448925" y="20012025"/>
          <a:ext cx="14573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xdr:row>
      <xdr:rowOff>28575</xdr:rowOff>
    </xdr:from>
    <xdr:to>
      <xdr:col>0</xdr:col>
      <xdr:colOff>1343025</xdr:colOff>
      <xdr:row>9</xdr:row>
      <xdr:rowOff>485775</xdr:rowOff>
    </xdr:to>
    <xdr:pic>
      <xdr:nvPicPr>
        <xdr:cNvPr id="220246" name="Рисунок 31" descr="C:\Users\morozov.v\Desktop\sunny.jpg">
          <a:extLst>
            <a:ext uri="{FF2B5EF4-FFF2-40B4-BE49-F238E27FC236}">
              <a16:creationId xmlns:a16="http://schemas.microsoft.com/office/drawing/2014/main" xmlns="" id="{00000000-0008-0000-0F00-0000565C03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85725" y="1800225"/>
          <a:ext cx="1257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221190" name="Рисунок 16" descr="лого СЕГМЕНТ.png">
          <a:extLst>
            <a:ext uri="{FF2B5EF4-FFF2-40B4-BE49-F238E27FC236}">
              <a16:creationId xmlns:a16="http://schemas.microsoft.com/office/drawing/2014/main" xmlns="" id="{00000000-0008-0000-1000-00000660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47624</xdr:rowOff>
    </xdr:from>
    <xdr:to>
      <xdr:col>0</xdr:col>
      <xdr:colOff>1478968</xdr:colOff>
      <xdr:row>17</xdr:row>
      <xdr:rowOff>76199</xdr:rowOff>
    </xdr:to>
    <xdr:pic>
      <xdr:nvPicPr>
        <xdr:cNvPr id="2" name="Рисунок 1">
          <a:extLst>
            <a:ext uri="{FF2B5EF4-FFF2-40B4-BE49-F238E27FC236}">
              <a16:creationId xmlns:a16="http://schemas.microsoft.com/office/drawing/2014/main" xmlns="" id="{814E36FB-227B-41D9-B4FC-B73D141FFD61}"/>
            </a:ext>
          </a:extLst>
        </xdr:cNvPr>
        <xdr:cNvPicPr>
          <a:picLocks noChangeAspect="1"/>
        </xdr:cNvPicPr>
      </xdr:nvPicPr>
      <xdr:blipFill>
        <a:blip xmlns:r="http://schemas.openxmlformats.org/officeDocument/2006/relationships" r:embed="rId2"/>
        <a:stretch>
          <a:fillRect/>
        </a:stretch>
      </xdr:blipFill>
      <xdr:spPr>
        <a:xfrm>
          <a:off x="0" y="2562224"/>
          <a:ext cx="1478968" cy="790575"/>
        </a:xfrm>
        <a:prstGeom prst="rect">
          <a:avLst/>
        </a:prstGeom>
      </xdr:spPr>
    </xdr:pic>
    <xdr:clientData/>
  </xdr:twoCellAnchor>
  <xdr:twoCellAnchor editAs="oneCell">
    <xdr:from>
      <xdr:col>0</xdr:col>
      <xdr:colOff>9525</xdr:colOff>
      <xdr:row>19</xdr:row>
      <xdr:rowOff>28575</xdr:rowOff>
    </xdr:from>
    <xdr:to>
      <xdr:col>0</xdr:col>
      <xdr:colOff>1422967</xdr:colOff>
      <xdr:row>24</xdr:row>
      <xdr:rowOff>123825</xdr:rowOff>
    </xdr:to>
    <xdr:pic>
      <xdr:nvPicPr>
        <xdr:cNvPr id="3" name="Рисунок 2">
          <a:extLst>
            <a:ext uri="{FF2B5EF4-FFF2-40B4-BE49-F238E27FC236}">
              <a16:creationId xmlns:a16="http://schemas.microsoft.com/office/drawing/2014/main" xmlns="" id="{1652F95D-62B4-40E9-869E-B79AC455B78A}"/>
            </a:ext>
          </a:extLst>
        </xdr:cNvPr>
        <xdr:cNvPicPr>
          <a:picLocks noChangeAspect="1"/>
        </xdr:cNvPicPr>
      </xdr:nvPicPr>
      <xdr:blipFill>
        <a:blip xmlns:r="http://schemas.openxmlformats.org/officeDocument/2006/relationships" r:embed="rId3"/>
        <a:stretch>
          <a:fillRect/>
        </a:stretch>
      </xdr:blipFill>
      <xdr:spPr>
        <a:xfrm>
          <a:off x="9525" y="3657600"/>
          <a:ext cx="1413442" cy="857250"/>
        </a:xfrm>
        <a:prstGeom prst="rect">
          <a:avLst/>
        </a:prstGeom>
      </xdr:spPr>
    </xdr:pic>
    <xdr:clientData/>
  </xdr:twoCellAnchor>
  <xdr:twoCellAnchor editAs="oneCell">
    <xdr:from>
      <xdr:col>0</xdr:col>
      <xdr:colOff>104775</xdr:colOff>
      <xdr:row>10</xdr:row>
      <xdr:rowOff>19050</xdr:rowOff>
    </xdr:from>
    <xdr:to>
      <xdr:col>0</xdr:col>
      <xdr:colOff>1104900</xdr:colOff>
      <xdr:row>10</xdr:row>
      <xdr:rowOff>516743</xdr:rowOff>
    </xdr:to>
    <xdr:pic>
      <xdr:nvPicPr>
        <xdr:cNvPr id="5" name="Рисунок 4">
          <a:extLst>
            <a:ext uri="{FF2B5EF4-FFF2-40B4-BE49-F238E27FC236}">
              <a16:creationId xmlns:a16="http://schemas.microsoft.com/office/drawing/2014/main" xmlns="" id="{BD5FDD64-DC52-4CD9-90BB-A767B3305B03}"/>
            </a:ext>
          </a:extLst>
        </xdr:cNvPr>
        <xdr:cNvPicPr>
          <a:picLocks noChangeAspect="1"/>
        </xdr:cNvPicPr>
      </xdr:nvPicPr>
      <xdr:blipFill>
        <a:blip xmlns:r="http://schemas.openxmlformats.org/officeDocument/2006/relationships" r:embed="rId4"/>
        <a:stretch>
          <a:fillRect/>
        </a:stretch>
      </xdr:blipFill>
      <xdr:spPr>
        <a:xfrm>
          <a:off x="104775" y="1790700"/>
          <a:ext cx="1000125" cy="497693"/>
        </a:xfrm>
        <a:prstGeom prst="rect">
          <a:avLst/>
        </a:prstGeom>
      </xdr:spPr>
    </xdr:pic>
    <xdr:clientData/>
  </xdr:twoCellAnchor>
  <xdr:twoCellAnchor editAs="oneCell">
    <xdr:from>
      <xdr:col>0</xdr:col>
      <xdr:colOff>180975</xdr:colOff>
      <xdr:row>28</xdr:row>
      <xdr:rowOff>47625</xdr:rowOff>
    </xdr:from>
    <xdr:to>
      <xdr:col>0</xdr:col>
      <xdr:colOff>1200150</xdr:colOff>
      <xdr:row>29</xdr:row>
      <xdr:rowOff>352425</xdr:rowOff>
    </xdr:to>
    <xdr:pic>
      <xdr:nvPicPr>
        <xdr:cNvPr id="6" name="Рисунок 10">
          <a:extLst>
            <a:ext uri="{FF2B5EF4-FFF2-40B4-BE49-F238E27FC236}">
              <a16:creationId xmlns:a16="http://schemas.microsoft.com/office/drawing/2014/main" xmlns="" id="{DAFD188C-4F1E-42BB-B523-A4987CB15328}"/>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bwMode="auto">
        <a:xfrm>
          <a:off x="180975" y="6524625"/>
          <a:ext cx="1019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25</xdr:row>
      <xdr:rowOff>38100</xdr:rowOff>
    </xdr:from>
    <xdr:to>
      <xdr:col>0</xdr:col>
      <xdr:colOff>1381125</xdr:colOff>
      <xdr:row>25</xdr:row>
      <xdr:rowOff>428625</xdr:rowOff>
    </xdr:to>
    <xdr:pic>
      <xdr:nvPicPr>
        <xdr:cNvPr id="7" name="Рисунок 10" descr="Sunmight.gif">
          <a:extLst>
            <a:ext uri="{FF2B5EF4-FFF2-40B4-BE49-F238E27FC236}">
              <a16:creationId xmlns:a16="http://schemas.microsoft.com/office/drawing/2014/main" xmlns="" id="{21043EC8-5333-4C90-A62C-FC4F93E4644F}"/>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123825" y="1819275"/>
          <a:ext cx="1257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7" name="Рисунок 16" descr="лого СЕГМЕНТ.png">
          <a:extLst>
            <a:ext uri="{FF2B5EF4-FFF2-40B4-BE49-F238E27FC236}">
              <a16:creationId xmlns:a16="http://schemas.microsoft.com/office/drawing/2014/main" xmlns="" id="{25CE65CE-7441-48F4-A656-72D9D2C9E08A}"/>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xdr:row>
      <xdr:rowOff>19051</xdr:rowOff>
    </xdr:from>
    <xdr:to>
      <xdr:col>0</xdr:col>
      <xdr:colOff>896471</xdr:colOff>
      <xdr:row>15</xdr:row>
      <xdr:rowOff>123826</xdr:rowOff>
    </xdr:to>
    <xdr:pic>
      <xdr:nvPicPr>
        <xdr:cNvPr id="31" name="Рисунок 30">
          <a:extLst>
            <a:ext uri="{FF2B5EF4-FFF2-40B4-BE49-F238E27FC236}">
              <a16:creationId xmlns:a16="http://schemas.microsoft.com/office/drawing/2014/main" xmlns="" id="{1405C125-023C-480C-996E-15953EEC134F}"/>
            </a:ext>
          </a:extLst>
        </xdr:cNvPr>
        <xdr:cNvPicPr>
          <a:picLocks noChangeAspect="1"/>
        </xdr:cNvPicPr>
      </xdr:nvPicPr>
      <xdr:blipFill>
        <a:blip xmlns:r="http://schemas.openxmlformats.org/officeDocument/2006/relationships" r:embed="rId2"/>
        <a:stretch>
          <a:fillRect/>
        </a:stretch>
      </xdr:blipFill>
      <xdr:spPr>
        <a:xfrm>
          <a:off x="95250" y="2543176"/>
          <a:ext cx="801221" cy="762000"/>
        </a:xfrm>
        <a:prstGeom prst="rect">
          <a:avLst/>
        </a:prstGeom>
      </xdr:spPr>
    </xdr:pic>
    <xdr:clientData/>
  </xdr:twoCellAnchor>
  <xdr:twoCellAnchor editAs="oneCell">
    <xdr:from>
      <xdr:col>0</xdr:col>
      <xdr:colOff>152401</xdr:colOff>
      <xdr:row>17</xdr:row>
      <xdr:rowOff>9526</xdr:rowOff>
    </xdr:from>
    <xdr:to>
      <xdr:col>0</xdr:col>
      <xdr:colOff>942975</xdr:colOff>
      <xdr:row>21</xdr:row>
      <xdr:rowOff>143601</xdr:rowOff>
    </xdr:to>
    <xdr:pic>
      <xdr:nvPicPr>
        <xdr:cNvPr id="32" name="Рисунок 31">
          <a:extLst>
            <a:ext uri="{FF2B5EF4-FFF2-40B4-BE49-F238E27FC236}">
              <a16:creationId xmlns:a16="http://schemas.microsoft.com/office/drawing/2014/main" xmlns="" id="{2F331FB1-4242-457D-BCA2-794ECC290826}"/>
            </a:ext>
          </a:extLst>
        </xdr:cNvPr>
        <xdr:cNvPicPr>
          <a:picLocks noChangeAspect="1"/>
        </xdr:cNvPicPr>
      </xdr:nvPicPr>
      <xdr:blipFill>
        <a:blip xmlns:r="http://schemas.openxmlformats.org/officeDocument/2006/relationships" r:embed="rId3"/>
        <a:stretch>
          <a:fillRect/>
        </a:stretch>
      </xdr:blipFill>
      <xdr:spPr>
        <a:xfrm>
          <a:off x="152401" y="3533776"/>
          <a:ext cx="790574" cy="743675"/>
        </a:xfrm>
        <a:prstGeom prst="rect">
          <a:avLst/>
        </a:prstGeom>
      </xdr:spPr>
    </xdr:pic>
    <xdr:clientData/>
  </xdr:twoCellAnchor>
  <xdr:twoCellAnchor editAs="oneCell">
    <xdr:from>
      <xdr:col>0</xdr:col>
      <xdr:colOff>582707</xdr:colOff>
      <xdr:row>24</xdr:row>
      <xdr:rowOff>107015</xdr:rowOff>
    </xdr:from>
    <xdr:to>
      <xdr:col>0</xdr:col>
      <xdr:colOff>1386675</xdr:colOff>
      <xdr:row>28</xdr:row>
      <xdr:rowOff>123360</xdr:rowOff>
    </xdr:to>
    <xdr:pic>
      <xdr:nvPicPr>
        <xdr:cNvPr id="33" name="Рисунок 32">
          <a:extLst>
            <a:ext uri="{FF2B5EF4-FFF2-40B4-BE49-F238E27FC236}">
              <a16:creationId xmlns:a16="http://schemas.microsoft.com/office/drawing/2014/main" xmlns="" id="{09352B17-D3AB-4944-ACB0-2E55067DEC5B}"/>
            </a:ext>
          </a:extLst>
        </xdr:cNvPr>
        <xdr:cNvPicPr>
          <a:picLocks noChangeAspect="1"/>
        </xdr:cNvPicPr>
      </xdr:nvPicPr>
      <xdr:blipFill>
        <a:blip xmlns:r="http://schemas.openxmlformats.org/officeDocument/2006/relationships" r:embed="rId4"/>
        <a:stretch>
          <a:fillRect/>
        </a:stretch>
      </xdr:blipFill>
      <xdr:spPr>
        <a:xfrm>
          <a:off x="582707" y="4768662"/>
          <a:ext cx="803968" cy="778345"/>
        </a:xfrm>
        <a:prstGeom prst="rect">
          <a:avLst/>
        </a:prstGeom>
      </xdr:spPr>
    </xdr:pic>
    <xdr:clientData/>
  </xdr:twoCellAnchor>
  <xdr:twoCellAnchor editAs="oneCell">
    <xdr:from>
      <xdr:col>0</xdr:col>
      <xdr:colOff>44823</xdr:colOff>
      <xdr:row>26</xdr:row>
      <xdr:rowOff>177775</xdr:rowOff>
    </xdr:from>
    <xdr:to>
      <xdr:col>0</xdr:col>
      <xdr:colOff>606798</xdr:colOff>
      <xdr:row>30</xdr:row>
      <xdr:rowOff>120089</xdr:rowOff>
    </xdr:to>
    <xdr:pic>
      <xdr:nvPicPr>
        <xdr:cNvPr id="34" name="Рисунок 33">
          <a:extLst>
            <a:ext uri="{FF2B5EF4-FFF2-40B4-BE49-F238E27FC236}">
              <a16:creationId xmlns:a16="http://schemas.microsoft.com/office/drawing/2014/main" xmlns="" id="{AC6E3267-4010-4A0D-A457-E1BA236F06D4}"/>
            </a:ext>
          </a:extLst>
        </xdr:cNvPr>
        <xdr:cNvPicPr>
          <a:picLocks noChangeAspect="1"/>
        </xdr:cNvPicPr>
      </xdr:nvPicPr>
      <xdr:blipFill>
        <a:blip xmlns:r="http://schemas.openxmlformats.org/officeDocument/2006/relationships" r:embed="rId5"/>
        <a:stretch>
          <a:fillRect/>
        </a:stretch>
      </xdr:blipFill>
      <xdr:spPr>
        <a:xfrm>
          <a:off x="44823" y="5220422"/>
          <a:ext cx="561975" cy="681902"/>
        </a:xfrm>
        <a:prstGeom prst="rect">
          <a:avLst/>
        </a:prstGeom>
      </xdr:spPr>
    </xdr:pic>
    <xdr:clientData/>
  </xdr:twoCellAnchor>
  <xdr:twoCellAnchor editAs="oneCell">
    <xdr:from>
      <xdr:col>0</xdr:col>
      <xdr:colOff>38100</xdr:colOff>
      <xdr:row>33</xdr:row>
      <xdr:rowOff>9527</xdr:rowOff>
    </xdr:from>
    <xdr:to>
      <xdr:col>0</xdr:col>
      <xdr:colOff>661148</xdr:colOff>
      <xdr:row>34</xdr:row>
      <xdr:rowOff>276413</xdr:rowOff>
    </xdr:to>
    <xdr:pic>
      <xdr:nvPicPr>
        <xdr:cNvPr id="36" name="Рисунок 35">
          <a:extLst>
            <a:ext uri="{FF2B5EF4-FFF2-40B4-BE49-F238E27FC236}">
              <a16:creationId xmlns:a16="http://schemas.microsoft.com/office/drawing/2014/main" xmlns="" id="{BB03777C-48B9-47C2-A267-D41D989CDB3C}"/>
            </a:ext>
          </a:extLst>
        </xdr:cNvPr>
        <xdr:cNvPicPr>
          <a:picLocks noChangeAspect="1"/>
        </xdr:cNvPicPr>
      </xdr:nvPicPr>
      <xdr:blipFill rotWithShape="1">
        <a:blip xmlns:r="http://schemas.openxmlformats.org/officeDocument/2006/relationships" r:embed="rId6" cstate="hqprint">
          <a:extLst>
            <a:ext uri="{28A0092B-C50C-407E-A947-70E740481C1C}">
              <a14:useLocalDpi xmlns:a14="http://schemas.microsoft.com/office/drawing/2010/main"/>
            </a:ext>
          </a:extLst>
        </a:blip>
        <a:srcRect b="7174"/>
        <a:stretch/>
      </xdr:blipFill>
      <xdr:spPr>
        <a:xfrm>
          <a:off x="38100" y="6049498"/>
          <a:ext cx="623048" cy="603062"/>
        </a:xfrm>
        <a:prstGeom prst="rect">
          <a:avLst/>
        </a:prstGeom>
      </xdr:spPr>
    </xdr:pic>
    <xdr:clientData/>
  </xdr:twoCellAnchor>
  <xdr:twoCellAnchor editAs="oneCell">
    <xdr:from>
      <xdr:col>0</xdr:col>
      <xdr:colOff>695326</xdr:colOff>
      <xdr:row>33</xdr:row>
      <xdr:rowOff>66675</xdr:rowOff>
    </xdr:from>
    <xdr:to>
      <xdr:col>0</xdr:col>
      <xdr:colOff>1323976</xdr:colOff>
      <xdr:row>34</xdr:row>
      <xdr:rowOff>260788</xdr:rowOff>
    </xdr:to>
    <xdr:pic>
      <xdr:nvPicPr>
        <xdr:cNvPr id="37" name="Рисунок 36">
          <a:extLst>
            <a:ext uri="{FF2B5EF4-FFF2-40B4-BE49-F238E27FC236}">
              <a16:creationId xmlns:a16="http://schemas.microsoft.com/office/drawing/2014/main" xmlns="" id="{29ED9E4D-39BD-4BE0-AFD0-A8E55AC986AB}"/>
            </a:ext>
          </a:extLst>
        </xdr:cNvPr>
        <xdr:cNvPicPr>
          <a:picLocks noChangeAspect="1"/>
        </xdr:cNvPicPr>
      </xdr:nvPicPr>
      <xdr:blipFill>
        <a:blip xmlns:r="http://schemas.openxmlformats.org/officeDocument/2006/relationships" r:embed="rId7"/>
        <a:stretch>
          <a:fillRect/>
        </a:stretch>
      </xdr:blipFill>
      <xdr:spPr>
        <a:xfrm>
          <a:off x="695326" y="5886450"/>
          <a:ext cx="628650" cy="527488"/>
        </a:xfrm>
        <a:prstGeom prst="rect">
          <a:avLst/>
        </a:prstGeom>
      </xdr:spPr>
    </xdr:pic>
    <xdr:clientData/>
  </xdr:twoCellAnchor>
  <xdr:twoCellAnchor editAs="oneCell">
    <xdr:from>
      <xdr:col>0</xdr:col>
      <xdr:colOff>104775</xdr:colOff>
      <xdr:row>9</xdr:row>
      <xdr:rowOff>19050</xdr:rowOff>
    </xdr:from>
    <xdr:to>
      <xdr:col>0</xdr:col>
      <xdr:colOff>1104900</xdr:colOff>
      <xdr:row>9</xdr:row>
      <xdr:rowOff>516743</xdr:rowOff>
    </xdr:to>
    <xdr:pic>
      <xdr:nvPicPr>
        <xdr:cNvPr id="38" name="Рисунок 37">
          <a:extLst>
            <a:ext uri="{FF2B5EF4-FFF2-40B4-BE49-F238E27FC236}">
              <a16:creationId xmlns:a16="http://schemas.microsoft.com/office/drawing/2014/main" xmlns="" id="{19C0BCFE-B5EE-4CB5-9FE8-013F178C29B5}"/>
            </a:ext>
          </a:extLst>
        </xdr:cNvPr>
        <xdr:cNvPicPr>
          <a:picLocks noChangeAspect="1"/>
        </xdr:cNvPicPr>
      </xdr:nvPicPr>
      <xdr:blipFill>
        <a:blip xmlns:r="http://schemas.openxmlformats.org/officeDocument/2006/relationships" r:embed="rId8"/>
        <a:stretch>
          <a:fillRect/>
        </a:stretch>
      </xdr:blipFill>
      <xdr:spPr>
        <a:xfrm>
          <a:off x="104775" y="1790700"/>
          <a:ext cx="1000125" cy="49769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200025</xdr:colOff>
      <xdr:row>14</xdr:row>
      <xdr:rowOff>123825</xdr:rowOff>
    </xdr:from>
    <xdr:to>
      <xdr:col>0</xdr:col>
      <xdr:colOff>1057275</xdr:colOff>
      <xdr:row>21</xdr:row>
      <xdr:rowOff>76200</xdr:rowOff>
    </xdr:to>
    <xdr:pic>
      <xdr:nvPicPr>
        <xdr:cNvPr id="215096" name="Рисунок 14" descr="Лента12.jpg">
          <a:extLst>
            <a:ext uri="{FF2B5EF4-FFF2-40B4-BE49-F238E27FC236}">
              <a16:creationId xmlns:a16="http://schemas.microsoft.com/office/drawing/2014/main" xmlns="" id="{00000000-0008-0000-0A00-00003848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00025" y="5343525"/>
          <a:ext cx="8572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34</xdr:row>
      <xdr:rowOff>142875</xdr:rowOff>
    </xdr:from>
    <xdr:to>
      <xdr:col>0</xdr:col>
      <xdr:colOff>1381125</xdr:colOff>
      <xdr:row>45</xdr:row>
      <xdr:rowOff>47625</xdr:rowOff>
    </xdr:to>
    <xdr:pic>
      <xdr:nvPicPr>
        <xdr:cNvPr id="215097" name="Рисунок 15" descr="KAEFBreitbaenderNaxoWood.jpg">
          <a:extLst>
            <a:ext uri="{FF2B5EF4-FFF2-40B4-BE49-F238E27FC236}">
              <a16:creationId xmlns:a16="http://schemas.microsoft.com/office/drawing/2014/main" xmlns="" id="{00000000-0008-0000-0A00-0000394803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5250" y="9629775"/>
          <a:ext cx="12858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51</xdr:row>
      <xdr:rowOff>85725</xdr:rowOff>
    </xdr:from>
    <xdr:to>
      <xdr:col>0</xdr:col>
      <xdr:colOff>1362075</xdr:colOff>
      <xdr:row>60</xdr:row>
      <xdr:rowOff>57150</xdr:rowOff>
    </xdr:to>
    <xdr:pic>
      <xdr:nvPicPr>
        <xdr:cNvPr id="215098" name="Рисунок 7" descr="ZP88f_Band_DSC7077 (1).jpg">
          <a:extLst>
            <a:ext uri="{FF2B5EF4-FFF2-40B4-BE49-F238E27FC236}">
              <a16:creationId xmlns:a16="http://schemas.microsoft.com/office/drawing/2014/main" xmlns="" id="{00000000-0008-0000-0A00-00003A48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52400" y="12820650"/>
          <a:ext cx="12096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161925</xdr:rowOff>
    </xdr:from>
    <xdr:to>
      <xdr:col>0</xdr:col>
      <xdr:colOff>1371600</xdr:colOff>
      <xdr:row>30</xdr:row>
      <xdr:rowOff>0</xdr:rowOff>
    </xdr:to>
    <xdr:pic>
      <xdr:nvPicPr>
        <xdr:cNvPr id="215099" name="Рисунок 8" descr="KP80E_Breitband_DSC2545.jpg">
          <a:extLst>
            <a:ext uri="{FF2B5EF4-FFF2-40B4-BE49-F238E27FC236}">
              <a16:creationId xmlns:a16="http://schemas.microsoft.com/office/drawing/2014/main" xmlns="" id="{00000000-0008-0000-0A00-00003B4803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7600950"/>
          <a:ext cx="13716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619125</xdr:colOff>
      <xdr:row>1</xdr:row>
      <xdr:rowOff>190500</xdr:rowOff>
    </xdr:to>
    <xdr:pic>
      <xdr:nvPicPr>
        <xdr:cNvPr id="215100" name="Рисунок 16" descr="лого СЕГМЕНТ.png">
          <a:extLst>
            <a:ext uri="{FF2B5EF4-FFF2-40B4-BE49-F238E27FC236}">
              <a16:creationId xmlns:a16="http://schemas.microsoft.com/office/drawing/2014/main" xmlns="" id="{00000000-0008-0000-0A00-00003C48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0" y="0"/>
          <a:ext cx="21145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11</xdr:row>
      <xdr:rowOff>9525</xdr:rowOff>
    </xdr:from>
    <xdr:to>
      <xdr:col>0</xdr:col>
      <xdr:colOff>1238250</xdr:colOff>
      <xdr:row>11</xdr:row>
      <xdr:rowOff>409575</xdr:rowOff>
    </xdr:to>
    <xdr:pic>
      <xdr:nvPicPr>
        <xdr:cNvPr id="215104" name="Рисунок 10" descr="Sunmight.gif">
          <a:extLst>
            <a:ext uri="{FF2B5EF4-FFF2-40B4-BE49-F238E27FC236}">
              <a16:creationId xmlns:a16="http://schemas.microsoft.com/office/drawing/2014/main" xmlns="" id="{00000000-0008-0000-0A00-0000404803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152400" y="4067175"/>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109</xdr:row>
      <xdr:rowOff>9525</xdr:rowOff>
    </xdr:from>
    <xdr:to>
      <xdr:col>0</xdr:col>
      <xdr:colOff>1390650</xdr:colOff>
      <xdr:row>120</xdr:row>
      <xdr:rowOff>28575</xdr:rowOff>
    </xdr:to>
    <xdr:pic>
      <xdr:nvPicPr>
        <xdr:cNvPr id="215110" name="Рисунок 19" descr="Лента17.jpg">
          <a:extLst>
            <a:ext uri="{FF2B5EF4-FFF2-40B4-BE49-F238E27FC236}">
              <a16:creationId xmlns:a16="http://schemas.microsoft.com/office/drawing/2014/main" xmlns="" id="{00000000-0008-0000-0A00-00004648030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95250" y="31032450"/>
          <a:ext cx="12954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81</xdr:row>
      <xdr:rowOff>133350</xdr:rowOff>
    </xdr:from>
    <xdr:to>
      <xdr:col>0</xdr:col>
      <xdr:colOff>1400175</xdr:colOff>
      <xdr:row>91</xdr:row>
      <xdr:rowOff>114300</xdr:rowOff>
    </xdr:to>
    <xdr:pic>
      <xdr:nvPicPr>
        <xdr:cNvPr id="215111" name="Рисунок 20" descr="Лента5.jpg">
          <a:extLst>
            <a:ext uri="{FF2B5EF4-FFF2-40B4-BE49-F238E27FC236}">
              <a16:creationId xmlns:a16="http://schemas.microsoft.com/office/drawing/2014/main" xmlns="" id="{00000000-0008-0000-0A00-000047480300}"/>
            </a:ext>
          </a:extLst>
        </xdr:cNvPr>
        <xdr:cNvPicPr preferRelativeResize="0">
          <a:picLocks/>
        </xdr:cNvPicPr>
      </xdr:nvPicPr>
      <xdr:blipFill>
        <a:blip xmlns:r="http://schemas.openxmlformats.org/officeDocument/2006/relationships" r:embed="rId8">
          <a:lum contrast="30000"/>
          <a:extLst>
            <a:ext uri="{28A0092B-C50C-407E-A947-70E740481C1C}">
              <a14:useLocalDpi xmlns:a14="http://schemas.microsoft.com/office/drawing/2010/main"/>
            </a:ext>
          </a:extLst>
        </a:blip>
        <a:srcRect/>
        <a:stretch>
          <a:fillRect/>
        </a:stretch>
      </xdr:blipFill>
      <xdr:spPr bwMode="auto">
        <a:xfrm>
          <a:off x="47625" y="26269950"/>
          <a:ext cx="1352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125</xdr:row>
      <xdr:rowOff>95250</xdr:rowOff>
    </xdr:from>
    <xdr:to>
      <xdr:col>0</xdr:col>
      <xdr:colOff>1476375</xdr:colOff>
      <xdr:row>133</xdr:row>
      <xdr:rowOff>57150</xdr:rowOff>
    </xdr:to>
    <xdr:pic>
      <xdr:nvPicPr>
        <xdr:cNvPr id="215112" name="Рисунок 22" descr="Лента10.jpg">
          <a:extLst>
            <a:ext uri="{FF2B5EF4-FFF2-40B4-BE49-F238E27FC236}">
              <a16:creationId xmlns:a16="http://schemas.microsoft.com/office/drawing/2014/main" xmlns="" id="{00000000-0008-0000-0A00-000048480300}"/>
            </a:ext>
          </a:extLst>
        </xdr:cNvPr>
        <xdr:cNvPicPr preferRelativeResize="0">
          <a:picLocks/>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7150" y="34385250"/>
          <a:ext cx="14192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65</xdr:row>
      <xdr:rowOff>57150</xdr:rowOff>
    </xdr:from>
    <xdr:to>
      <xdr:col>0</xdr:col>
      <xdr:colOff>1438275</xdr:colOff>
      <xdr:row>77</xdr:row>
      <xdr:rowOff>123825</xdr:rowOff>
    </xdr:to>
    <xdr:pic>
      <xdr:nvPicPr>
        <xdr:cNvPr id="215115" name="Рисунок 12" descr="1946961.jpeg">
          <a:extLst>
            <a:ext uri="{FF2B5EF4-FFF2-40B4-BE49-F238E27FC236}">
              <a16:creationId xmlns:a16="http://schemas.microsoft.com/office/drawing/2014/main" xmlns="" id="{00000000-0008-0000-0A00-00004B480300}"/>
            </a:ext>
          </a:extLst>
        </xdr:cNvPr>
        <xdr:cNvPicPr preferRelativeResize="0">
          <a:picLocks/>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0" y="23069550"/>
          <a:ext cx="14382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97</xdr:row>
      <xdr:rowOff>0</xdr:rowOff>
    </xdr:from>
    <xdr:to>
      <xdr:col>0</xdr:col>
      <xdr:colOff>1447800</xdr:colOff>
      <xdr:row>105</xdr:row>
      <xdr:rowOff>9525</xdr:rowOff>
    </xdr:to>
    <xdr:pic>
      <xdr:nvPicPr>
        <xdr:cNvPr id="215116" name="Рисунок 13" descr="k6x80s8.jpg">
          <a:extLst>
            <a:ext uri="{FF2B5EF4-FFF2-40B4-BE49-F238E27FC236}">
              <a16:creationId xmlns:a16="http://schemas.microsoft.com/office/drawing/2014/main" xmlns="" id="{00000000-0008-0000-0A00-00004C480300}"/>
            </a:ext>
          </a:extLst>
        </xdr:cNvPr>
        <xdr:cNvPicPr preferRelativeResize="0">
          <a:picLocks/>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8575" y="29003625"/>
          <a:ext cx="14192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62</xdr:row>
      <xdr:rowOff>28575</xdr:rowOff>
    </xdr:from>
    <xdr:to>
      <xdr:col>0</xdr:col>
      <xdr:colOff>1428750</xdr:colOff>
      <xdr:row>62</xdr:row>
      <xdr:rowOff>400050</xdr:rowOff>
    </xdr:to>
    <xdr:pic>
      <xdr:nvPicPr>
        <xdr:cNvPr id="215119" name="Рисунок 10" descr="Sunmight.gif">
          <a:extLst>
            <a:ext uri="{FF2B5EF4-FFF2-40B4-BE49-F238E27FC236}">
              <a16:creationId xmlns:a16="http://schemas.microsoft.com/office/drawing/2014/main" xmlns="" id="{00000000-0008-0000-0A00-00004F4803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66675" y="21745575"/>
          <a:ext cx="1362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485775</xdr:colOff>
      <xdr:row>149</xdr:row>
      <xdr:rowOff>38100</xdr:rowOff>
    </xdr:from>
    <xdr:to>
      <xdr:col>0</xdr:col>
      <xdr:colOff>1038225</xdr:colOff>
      <xdr:row>149</xdr:row>
      <xdr:rowOff>571500</xdr:rowOff>
    </xdr:to>
    <xdr:pic>
      <xdr:nvPicPr>
        <xdr:cNvPr id="215120" name="Рисунок 5">
          <a:extLst>
            <a:ext uri="{FF2B5EF4-FFF2-40B4-BE49-F238E27FC236}">
              <a16:creationId xmlns:a16="http://schemas.microsoft.com/office/drawing/2014/main" xmlns="" id="{00000000-0008-0000-0A00-0000504803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85775" y="50406300"/>
          <a:ext cx="5524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104775</xdr:colOff>
      <xdr:row>152</xdr:row>
      <xdr:rowOff>133350</xdr:rowOff>
    </xdr:from>
    <xdr:to>
      <xdr:col>0</xdr:col>
      <xdr:colOff>1343025</xdr:colOff>
      <xdr:row>158</xdr:row>
      <xdr:rowOff>76200</xdr:rowOff>
    </xdr:to>
    <xdr:pic>
      <xdr:nvPicPr>
        <xdr:cNvPr id="215121" name="Рисунок 22" descr="Лента10.jpg">
          <a:extLst>
            <a:ext uri="{FF2B5EF4-FFF2-40B4-BE49-F238E27FC236}">
              <a16:creationId xmlns:a16="http://schemas.microsoft.com/office/drawing/2014/main" xmlns="" id="{00000000-0008-0000-0A00-00005148030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04775" y="51816000"/>
          <a:ext cx="1238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161</xdr:row>
      <xdr:rowOff>133350</xdr:rowOff>
    </xdr:from>
    <xdr:to>
      <xdr:col>0</xdr:col>
      <xdr:colOff>1343025</xdr:colOff>
      <xdr:row>167</xdr:row>
      <xdr:rowOff>76200</xdr:rowOff>
    </xdr:to>
    <xdr:pic>
      <xdr:nvPicPr>
        <xdr:cNvPr id="215122" name="Рисунок 22" descr="Лента10.jpg">
          <a:extLst>
            <a:ext uri="{FF2B5EF4-FFF2-40B4-BE49-F238E27FC236}">
              <a16:creationId xmlns:a16="http://schemas.microsoft.com/office/drawing/2014/main" xmlns="" id="{00000000-0008-0000-0A00-000052480300}"/>
            </a:ext>
          </a:extLst>
        </xdr:cNvPr>
        <xdr:cNvPicPr preferRelativeResize="0">
          <a:picLocks/>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104775" y="53835300"/>
          <a:ext cx="12382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138</xdr:row>
      <xdr:rowOff>0</xdr:rowOff>
    </xdr:from>
    <xdr:to>
      <xdr:col>0</xdr:col>
      <xdr:colOff>1257300</xdr:colOff>
      <xdr:row>147</xdr:row>
      <xdr:rowOff>133350</xdr:rowOff>
    </xdr:to>
    <xdr:pic>
      <xdr:nvPicPr>
        <xdr:cNvPr id="215123" name="Рисунок 19" descr="Лента17.jpg">
          <a:extLst>
            <a:ext uri="{FF2B5EF4-FFF2-40B4-BE49-F238E27FC236}">
              <a16:creationId xmlns:a16="http://schemas.microsoft.com/office/drawing/2014/main" xmlns="" id="{00000000-0008-0000-0A00-000053480300}"/>
            </a:ext>
          </a:extLst>
        </xdr:cNvPr>
        <xdr:cNvPicPr preferRelativeResize="0">
          <a:picLocks/>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33350" y="40386000"/>
          <a:ext cx="11239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200025</xdr:colOff>
      <xdr:row>16</xdr:row>
      <xdr:rowOff>133350</xdr:rowOff>
    </xdr:from>
    <xdr:to>
      <xdr:col>0</xdr:col>
      <xdr:colOff>1333500</xdr:colOff>
      <xdr:row>27</xdr:row>
      <xdr:rowOff>19050</xdr:rowOff>
    </xdr:to>
    <xdr:pic>
      <xdr:nvPicPr>
        <xdr:cNvPr id="216092" name="Рисунок 20" descr="Лента5.jpg">
          <a:extLst>
            <a:ext uri="{FF2B5EF4-FFF2-40B4-BE49-F238E27FC236}">
              <a16:creationId xmlns:a16="http://schemas.microsoft.com/office/drawing/2014/main" xmlns="" id="{00000000-0008-0000-0B00-00001C4C0300}"/>
            </a:ext>
          </a:extLst>
        </xdr:cNvPr>
        <xdr:cNvPicPr preferRelativeResize="0">
          <a:picLocks/>
        </xdr:cNvPicPr>
      </xdr:nvPicPr>
      <xdr:blipFill>
        <a:blip xmlns:r="http://schemas.openxmlformats.org/officeDocument/2006/relationships" r:embed="rId1">
          <a:lum contrast="30000"/>
          <a:extLst>
            <a:ext uri="{28A0092B-C50C-407E-A947-70E740481C1C}">
              <a14:useLocalDpi xmlns:a14="http://schemas.microsoft.com/office/drawing/2010/main"/>
            </a:ext>
          </a:extLst>
        </a:blip>
        <a:srcRect/>
        <a:stretch>
          <a:fillRect/>
        </a:stretch>
      </xdr:blipFill>
      <xdr:spPr bwMode="auto">
        <a:xfrm>
          <a:off x="200025" y="4019550"/>
          <a:ext cx="11334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48</xdr:row>
      <xdr:rowOff>57150</xdr:rowOff>
    </xdr:from>
    <xdr:to>
      <xdr:col>0</xdr:col>
      <xdr:colOff>1476375</xdr:colOff>
      <xdr:row>54</xdr:row>
      <xdr:rowOff>123825</xdr:rowOff>
    </xdr:to>
    <xdr:pic>
      <xdr:nvPicPr>
        <xdr:cNvPr id="216095" name="Рисунок 12" descr="Лента16.jpg">
          <a:extLst>
            <a:ext uri="{FF2B5EF4-FFF2-40B4-BE49-F238E27FC236}">
              <a16:creationId xmlns:a16="http://schemas.microsoft.com/office/drawing/2014/main" xmlns="" id="{00000000-0008-0000-0B00-00001F4C0300}"/>
            </a:ext>
          </a:extLst>
        </xdr:cNvPr>
        <xdr:cNvPicPr preferRelativeResize="0">
          <a:picLocks/>
        </xdr:cNvPicPr>
      </xdr:nvPicPr>
      <xdr:blipFill>
        <a:blip xmlns:r="http://schemas.openxmlformats.org/officeDocument/2006/relationships" r:embed="rId2">
          <a:lum contrast="32000"/>
          <a:extLst>
            <a:ext uri="{28A0092B-C50C-407E-A947-70E740481C1C}">
              <a14:useLocalDpi xmlns:a14="http://schemas.microsoft.com/office/drawing/2010/main"/>
            </a:ext>
          </a:extLst>
        </a:blip>
        <a:srcRect/>
        <a:stretch>
          <a:fillRect/>
        </a:stretch>
      </xdr:blipFill>
      <xdr:spPr bwMode="auto">
        <a:xfrm>
          <a:off x="200025" y="10030385"/>
          <a:ext cx="1276350"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34</xdr:row>
      <xdr:rowOff>0</xdr:rowOff>
    </xdr:from>
    <xdr:to>
      <xdr:col>0</xdr:col>
      <xdr:colOff>1447800</xdr:colOff>
      <xdr:row>42</xdr:row>
      <xdr:rowOff>104775</xdr:rowOff>
    </xdr:to>
    <xdr:pic>
      <xdr:nvPicPr>
        <xdr:cNvPr id="216096" name="Рисунок 13" descr="Лента11.jpg">
          <a:extLst>
            <a:ext uri="{FF2B5EF4-FFF2-40B4-BE49-F238E27FC236}">
              <a16:creationId xmlns:a16="http://schemas.microsoft.com/office/drawing/2014/main" xmlns="" id="{00000000-0008-0000-0B00-0000204C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8100" y="12306300"/>
          <a:ext cx="14097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57</xdr:row>
      <xdr:rowOff>19050</xdr:rowOff>
    </xdr:from>
    <xdr:to>
      <xdr:col>0</xdr:col>
      <xdr:colOff>1533525</xdr:colOff>
      <xdr:row>62</xdr:row>
      <xdr:rowOff>133350</xdr:rowOff>
    </xdr:to>
    <xdr:pic>
      <xdr:nvPicPr>
        <xdr:cNvPr id="216097" name="Рисунок 11" descr="novost(4).png">
          <a:extLst>
            <a:ext uri="{FF2B5EF4-FFF2-40B4-BE49-F238E27FC236}">
              <a16:creationId xmlns:a16="http://schemas.microsoft.com/office/drawing/2014/main" xmlns="" id="{00000000-0008-0000-0B00-0000214C0300}"/>
            </a:ext>
          </a:extLst>
        </xdr:cNvPr>
        <xdr:cNvPicPr preferRelativeResize="0">
          <a:picLocks/>
        </xdr:cNvPicPr>
      </xdr:nvPicPr>
      <xdr:blipFill>
        <a:blip xmlns:r="http://schemas.openxmlformats.org/officeDocument/2006/relationships" r:embed="rId4">
          <a:lum contrast="-30000"/>
          <a:extLst>
            <a:ext uri="{28A0092B-C50C-407E-A947-70E740481C1C}">
              <a14:useLocalDpi xmlns:a14="http://schemas.microsoft.com/office/drawing/2010/main"/>
            </a:ext>
          </a:extLst>
        </a:blip>
        <a:srcRect/>
        <a:stretch>
          <a:fillRect/>
        </a:stretch>
      </xdr:blipFill>
      <xdr:spPr bwMode="auto">
        <a:xfrm>
          <a:off x="114300" y="16802100"/>
          <a:ext cx="14192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438150</xdr:colOff>
      <xdr:row>2</xdr:row>
      <xdr:rowOff>104775</xdr:rowOff>
    </xdr:to>
    <xdr:pic>
      <xdr:nvPicPr>
        <xdr:cNvPr id="216100" name="Рисунок 16" descr="лого СЕГМЕНТ.png">
          <a:extLst>
            <a:ext uri="{FF2B5EF4-FFF2-40B4-BE49-F238E27FC236}">
              <a16:creationId xmlns:a16="http://schemas.microsoft.com/office/drawing/2014/main" xmlns="" id="{00000000-0008-0000-0B00-0000244C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0" y="0"/>
          <a:ext cx="21145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11</xdr:row>
      <xdr:rowOff>9525</xdr:rowOff>
    </xdr:from>
    <xdr:to>
      <xdr:col>0</xdr:col>
      <xdr:colOff>1333500</xdr:colOff>
      <xdr:row>11</xdr:row>
      <xdr:rowOff>447675</xdr:rowOff>
    </xdr:to>
    <xdr:pic>
      <xdr:nvPicPr>
        <xdr:cNvPr id="216101" name="Рисунок 10" descr="Sunmight.gif">
          <a:extLst>
            <a:ext uri="{FF2B5EF4-FFF2-40B4-BE49-F238E27FC236}">
              <a16:creationId xmlns:a16="http://schemas.microsoft.com/office/drawing/2014/main" xmlns="" id="{00000000-0008-0000-0B00-0000254C0300}"/>
            </a:ext>
          </a:extLst>
        </xdr:cNvPr>
        <xdr:cNvPicPr preferRelativeResize="0">
          <a:picLocks/>
        </xdr:cNvPicPr>
      </xdr:nvPicPr>
      <xdr:blipFill>
        <a:blip xmlns:r="http://schemas.openxmlformats.org/officeDocument/2006/relationships" r:embed="rId6">
          <a:lum contrast="54000"/>
          <a:extLst>
            <a:ext uri="{28A0092B-C50C-407E-A947-70E740481C1C}">
              <a14:useLocalDpi xmlns:a14="http://schemas.microsoft.com/office/drawing/2010/main"/>
            </a:ext>
          </a:extLst>
        </a:blip>
        <a:srcRect/>
        <a:stretch>
          <a:fillRect/>
        </a:stretch>
      </xdr:blipFill>
      <xdr:spPr bwMode="auto">
        <a:xfrm>
          <a:off x="247650" y="2257425"/>
          <a:ext cx="10858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63</xdr:row>
      <xdr:rowOff>9525</xdr:rowOff>
    </xdr:from>
    <xdr:to>
      <xdr:col>0</xdr:col>
      <xdr:colOff>1057275</xdr:colOff>
      <xdr:row>63</xdr:row>
      <xdr:rowOff>590550</xdr:rowOff>
    </xdr:to>
    <xdr:pic>
      <xdr:nvPicPr>
        <xdr:cNvPr id="216102" name="Рисунок 5">
          <a:extLst>
            <a:ext uri="{FF2B5EF4-FFF2-40B4-BE49-F238E27FC236}">
              <a16:creationId xmlns:a16="http://schemas.microsoft.com/office/drawing/2014/main" xmlns="" id="{00000000-0008-0000-0B00-0000264C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504825" y="22221825"/>
          <a:ext cx="552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133350</xdr:colOff>
      <xdr:row>66</xdr:row>
      <xdr:rowOff>76200</xdr:rowOff>
    </xdr:from>
    <xdr:to>
      <xdr:col>0</xdr:col>
      <xdr:colOff>1371600</xdr:colOff>
      <xdr:row>72</xdr:row>
      <xdr:rowOff>104774</xdr:rowOff>
    </xdr:to>
    <xdr:pic>
      <xdr:nvPicPr>
        <xdr:cNvPr id="216103" name="Рисунок 17" descr="http://www.ai.msk.ru/sites/default/files/styles/300/public/e-159-p_3.jpg?itok=iYy8UNfp">
          <a:extLst>
            <a:ext uri="{FF2B5EF4-FFF2-40B4-BE49-F238E27FC236}">
              <a16:creationId xmlns:a16="http://schemas.microsoft.com/office/drawing/2014/main" xmlns="" id="{00000000-0008-0000-0B00-0000274C0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33350" y="23602950"/>
          <a:ext cx="12382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3" name="Рисунок 16" descr="лого СЕГМЕНТ.png">
          <a:extLst>
            <a:ext uri="{FF2B5EF4-FFF2-40B4-BE49-F238E27FC236}">
              <a16:creationId xmlns:a16="http://schemas.microsoft.com/office/drawing/2014/main" xmlns="" id="{00000000-0008-0000-0100-000003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9</xdr:row>
      <xdr:rowOff>57150</xdr:rowOff>
    </xdr:from>
    <xdr:to>
      <xdr:col>0</xdr:col>
      <xdr:colOff>952500</xdr:colOff>
      <xdr:row>9</xdr:row>
      <xdr:rowOff>504825</xdr:rowOff>
    </xdr:to>
    <xdr:pic>
      <xdr:nvPicPr>
        <xdr:cNvPr id="4" name="Рисунок 5">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76250" y="1819275"/>
          <a:ext cx="4762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57150</xdr:colOff>
      <xdr:row>31</xdr:row>
      <xdr:rowOff>47625</xdr:rowOff>
    </xdr:from>
    <xdr:to>
      <xdr:col>0</xdr:col>
      <xdr:colOff>1285875</xdr:colOff>
      <xdr:row>38</xdr:row>
      <xdr:rowOff>133350</xdr:rowOff>
    </xdr:to>
    <xdr:pic>
      <xdr:nvPicPr>
        <xdr:cNvPr id="12" name="Рисунок 23">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7150" y="648652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15</xdr:row>
      <xdr:rowOff>76200</xdr:rowOff>
    </xdr:from>
    <xdr:to>
      <xdr:col>0</xdr:col>
      <xdr:colOff>1266825</xdr:colOff>
      <xdr:row>22</xdr:row>
      <xdr:rowOff>57149</xdr:rowOff>
    </xdr:to>
    <xdr:pic>
      <xdr:nvPicPr>
        <xdr:cNvPr id="13" name="Рисунок 24">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61925" y="3724275"/>
          <a:ext cx="1104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xdr:row>
      <xdr:rowOff>104776</xdr:rowOff>
    </xdr:from>
    <xdr:to>
      <xdr:col>0</xdr:col>
      <xdr:colOff>1447800</xdr:colOff>
      <xdr:row>56</xdr:row>
      <xdr:rowOff>147648</xdr:rowOff>
    </xdr:to>
    <xdr:pic>
      <xdr:nvPicPr>
        <xdr:cNvPr id="6" name="Рисунок 5">
          <a:extLst>
            <a:ext uri="{FF2B5EF4-FFF2-40B4-BE49-F238E27FC236}">
              <a16:creationId xmlns:a16="http://schemas.microsoft.com/office/drawing/2014/main" xmlns="" id="{ED36A607-5D12-4BC9-9679-9FE281AF823E}"/>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0" y="9201151"/>
          <a:ext cx="1447800" cy="1338272"/>
        </a:xfrm>
        <a:prstGeom prst="rect">
          <a:avLst/>
        </a:prstGeom>
      </xdr:spPr>
    </xdr:pic>
    <xdr:clientData/>
  </xdr:twoCellAnchor>
  <xdr:oneCellAnchor>
    <xdr:from>
      <xdr:col>0</xdr:col>
      <xdr:colOff>152400</xdr:colOff>
      <xdr:row>61</xdr:row>
      <xdr:rowOff>76200</xdr:rowOff>
    </xdr:from>
    <xdr:ext cx="1181100" cy="323850"/>
    <xdr:pic>
      <xdr:nvPicPr>
        <xdr:cNvPr id="22" name="Рисунок 2">
          <a:extLst>
            <a:ext uri="{FF2B5EF4-FFF2-40B4-BE49-F238E27FC236}">
              <a16:creationId xmlns:a16="http://schemas.microsoft.com/office/drawing/2014/main" xmlns="" id="{9E6C59FA-6F32-4118-840B-1572F430911D}"/>
            </a:ext>
          </a:extLst>
        </xdr:cNvPr>
        <xdr:cNvPicPr preferRelativeResize="0">
          <a:picLocks/>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52400" y="11439525"/>
          <a:ext cx="1181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20621</xdr:colOff>
      <xdr:row>81</xdr:row>
      <xdr:rowOff>142875</xdr:rowOff>
    </xdr:from>
    <xdr:ext cx="1379554" cy="1050552"/>
    <xdr:pic>
      <xdr:nvPicPr>
        <xdr:cNvPr id="25" name="Рисунок 24">
          <a:extLst>
            <a:ext uri="{FF2B5EF4-FFF2-40B4-BE49-F238E27FC236}">
              <a16:creationId xmlns:a16="http://schemas.microsoft.com/office/drawing/2014/main" xmlns="" id="{64BD3D72-0238-4A76-AB61-4CCEAE7985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0621" y="3429000"/>
          <a:ext cx="1379554" cy="1050552"/>
        </a:xfrm>
        <a:prstGeom prst="rect">
          <a:avLst/>
        </a:prstGeom>
      </xdr:spPr>
    </xdr:pic>
    <xdr:clientData/>
  </xdr:oneCellAnchor>
  <xdr:oneCellAnchor>
    <xdr:from>
      <xdr:col>0</xdr:col>
      <xdr:colOff>98426</xdr:colOff>
      <xdr:row>67</xdr:row>
      <xdr:rowOff>9525</xdr:rowOff>
    </xdr:from>
    <xdr:ext cx="1358897" cy="988917"/>
    <xdr:pic>
      <xdr:nvPicPr>
        <xdr:cNvPr id="26" name="Рисунок 25">
          <a:extLst>
            <a:ext uri="{FF2B5EF4-FFF2-40B4-BE49-F238E27FC236}">
              <a16:creationId xmlns:a16="http://schemas.microsoft.com/office/drawing/2014/main" xmlns="" id="{C880C472-84F3-498B-8794-98FF29B1A7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98426" y="1009650"/>
          <a:ext cx="1358897" cy="988917"/>
        </a:xfrm>
        <a:prstGeom prst="rect">
          <a:avLst/>
        </a:prstGeom>
      </xdr:spPr>
    </xdr:pic>
    <xdr:clientData/>
  </xdr:oneCellAnchor>
  <xdr:twoCellAnchor editAs="oneCell">
    <xdr:from>
      <xdr:col>0</xdr:col>
      <xdr:colOff>16669</xdr:colOff>
      <xdr:row>94</xdr:row>
      <xdr:rowOff>136923</xdr:rowOff>
    </xdr:from>
    <xdr:to>
      <xdr:col>0</xdr:col>
      <xdr:colOff>1433513</xdr:colOff>
      <xdr:row>104</xdr:row>
      <xdr:rowOff>34047</xdr:rowOff>
    </xdr:to>
    <xdr:pic>
      <xdr:nvPicPr>
        <xdr:cNvPr id="7" name="Рисунок 6">
          <a:extLst>
            <a:ext uri="{FF2B5EF4-FFF2-40B4-BE49-F238E27FC236}">
              <a16:creationId xmlns:a16="http://schemas.microsoft.com/office/drawing/2014/main" xmlns="" id="{FC762A51-14F1-46C3-8B7D-AEC051D13D8F}"/>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16669" y="18253473"/>
          <a:ext cx="1416844" cy="1325874"/>
        </a:xfrm>
        <a:prstGeom prst="rect">
          <a:avLst/>
        </a:prstGeom>
      </xdr:spPr>
    </xdr:pic>
    <xdr:clientData/>
  </xdr:twoCellAnchor>
  <xdr:oneCellAnchor>
    <xdr:from>
      <xdr:col>0</xdr:col>
      <xdr:colOff>187138</xdr:colOff>
      <xdr:row>108</xdr:row>
      <xdr:rowOff>14568</xdr:rowOff>
    </xdr:from>
    <xdr:ext cx="1098176" cy="546486"/>
    <xdr:pic>
      <xdr:nvPicPr>
        <xdr:cNvPr id="32" name="Рисунок 31">
          <a:extLst>
            <a:ext uri="{FF2B5EF4-FFF2-40B4-BE49-F238E27FC236}">
              <a16:creationId xmlns:a16="http://schemas.microsoft.com/office/drawing/2014/main" xmlns="" id="{45CF5CBB-92B1-4683-9DC8-156BD2E19B5C}"/>
            </a:ext>
          </a:extLst>
        </xdr:cNvPr>
        <xdr:cNvPicPr>
          <a:picLocks noChangeAspect="1"/>
        </xdr:cNvPicPr>
      </xdr:nvPicPr>
      <xdr:blipFill>
        <a:blip xmlns:r="http://schemas.openxmlformats.org/officeDocument/2006/relationships" r:embed="rId10"/>
        <a:stretch>
          <a:fillRect/>
        </a:stretch>
      </xdr:blipFill>
      <xdr:spPr>
        <a:xfrm>
          <a:off x="187138" y="20293293"/>
          <a:ext cx="1098176" cy="546486"/>
        </a:xfrm>
        <a:prstGeom prst="rect">
          <a:avLst/>
        </a:prstGeom>
      </xdr:spPr>
    </xdr:pic>
    <xdr:clientData/>
  </xdr:oneCellAnchor>
  <xdr:oneCellAnchor>
    <xdr:from>
      <xdr:col>0</xdr:col>
      <xdr:colOff>33617</xdr:colOff>
      <xdr:row>124</xdr:row>
      <xdr:rowOff>33618</xdr:rowOff>
    </xdr:from>
    <xdr:ext cx="1344915" cy="1252818"/>
    <xdr:pic>
      <xdr:nvPicPr>
        <xdr:cNvPr id="33" name="Рисунок 32">
          <a:extLst>
            <a:ext uri="{FF2B5EF4-FFF2-40B4-BE49-F238E27FC236}">
              <a16:creationId xmlns:a16="http://schemas.microsoft.com/office/drawing/2014/main" xmlns="" id="{9C1E7DCC-71D6-47A6-BA00-9A7E045EB46C}"/>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3617" y="2319618"/>
          <a:ext cx="1344915" cy="1252818"/>
        </a:xfrm>
        <a:prstGeom prst="rect">
          <a:avLst/>
        </a:prstGeom>
      </xdr:spPr>
    </xdr:pic>
    <xdr:clientData/>
  </xdr:oneCellAnchor>
  <xdr:oneCellAnchor>
    <xdr:from>
      <xdr:col>0</xdr:col>
      <xdr:colOff>0</xdr:colOff>
      <xdr:row>112</xdr:row>
      <xdr:rowOff>31124</xdr:rowOff>
    </xdr:from>
    <xdr:ext cx="1459537" cy="1313583"/>
    <xdr:pic>
      <xdr:nvPicPr>
        <xdr:cNvPr id="34" name="Рисунок 33">
          <a:extLst>
            <a:ext uri="{FF2B5EF4-FFF2-40B4-BE49-F238E27FC236}">
              <a16:creationId xmlns:a16="http://schemas.microsoft.com/office/drawing/2014/main" xmlns="" id="{58EA024E-8E78-4D35-9FB1-4D949DCD01FD}"/>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0" y="602624"/>
          <a:ext cx="1459537" cy="131358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933450</xdr:colOff>
      <xdr:row>2</xdr:row>
      <xdr:rowOff>0</xdr:rowOff>
    </xdr:to>
    <xdr:pic>
      <xdr:nvPicPr>
        <xdr:cNvPr id="213002" name="Рисунок 16" descr="лого СЕГМЕНТ.png">
          <a:extLst>
            <a:ext uri="{FF2B5EF4-FFF2-40B4-BE49-F238E27FC236}">
              <a16:creationId xmlns:a16="http://schemas.microsoft.com/office/drawing/2014/main" xmlns="" id="{00000000-0008-0000-0D00-00000A40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4288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457200</xdr:colOff>
      <xdr:row>9</xdr:row>
      <xdr:rowOff>28575</xdr:rowOff>
    </xdr:from>
    <xdr:to>
      <xdr:col>0</xdr:col>
      <xdr:colOff>933450</xdr:colOff>
      <xdr:row>9</xdr:row>
      <xdr:rowOff>476250</xdr:rowOff>
    </xdr:to>
    <xdr:pic>
      <xdr:nvPicPr>
        <xdr:cNvPr id="213003" name="Рисунок 2">
          <a:extLst>
            <a:ext uri="{FF2B5EF4-FFF2-40B4-BE49-F238E27FC236}">
              <a16:creationId xmlns:a16="http://schemas.microsoft.com/office/drawing/2014/main" xmlns="" id="{00000000-0008-0000-0D00-00000B4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57200" y="1800225"/>
          <a:ext cx="4762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12</xdr:row>
      <xdr:rowOff>142875</xdr:rowOff>
    </xdr:from>
    <xdr:to>
      <xdr:col>0</xdr:col>
      <xdr:colOff>1419225</xdr:colOff>
      <xdr:row>20</xdr:row>
      <xdr:rowOff>85725</xdr:rowOff>
    </xdr:to>
    <xdr:pic>
      <xdr:nvPicPr>
        <xdr:cNvPr id="213004" name="Picture 1300" descr="_MG_92493-500x500-500x500">
          <a:extLst>
            <a:ext uri="{FF2B5EF4-FFF2-40B4-BE49-F238E27FC236}">
              <a16:creationId xmlns:a16="http://schemas.microsoft.com/office/drawing/2014/main" xmlns="" id="{00000000-0008-0000-0D00-00000C4003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5725" y="3133725"/>
          <a:ext cx="13335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1400175</xdr:colOff>
      <xdr:row>26</xdr:row>
      <xdr:rowOff>361950</xdr:rowOff>
    </xdr:to>
    <xdr:pic>
      <xdr:nvPicPr>
        <xdr:cNvPr id="213005" name="Рисунок 1">
          <a:extLst>
            <a:ext uri="{FF2B5EF4-FFF2-40B4-BE49-F238E27FC236}">
              <a16:creationId xmlns:a16="http://schemas.microsoft.com/office/drawing/2014/main" xmlns="" id="{00000000-0008-0000-0D00-00000D40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6200" y="5962650"/>
          <a:ext cx="13239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21</xdr:row>
      <xdr:rowOff>38100</xdr:rowOff>
    </xdr:from>
    <xdr:to>
      <xdr:col>0</xdr:col>
      <xdr:colOff>1352550</xdr:colOff>
      <xdr:row>21</xdr:row>
      <xdr:rowOff>371475</xdr:rowOff>
    </xdr:to>
    <xdr:pic>
      <xdr:nvPicPr>
        <xdr:cNvPr id="213006" name="Рисунок 2">
          <a:extLst>
            <a:ext uri="{FF2B5EF4-FFF2-40B4-BE49-F238E27FC236}">
              <a16:creationId xmlns:a16="http://schemas.microsoft.com/office/drawing/2014/main" xmlns="" id="{00000000-0008-0000-0D00-00000E400300}"/>
            </a:ext>
          </a:extLst>
        </xdr:cNvPr>
        <xdr:cNvPicPr preferRelativeResize="0">
          <a:picLocks/>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33350" y="4524375"/>
          <a:ext cx="12192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34</xdr:row>
      <xdr:rowOff>95250</xdr:rowOff>
    </xdr:from>
    <xdr:to>
      <xdr:col>0</xdr:col>
      <xdr:colOff>1323975</xdr:colOff>
      <xdr:row>34</xdr:row>
      <xdr:rowOff>419100</xdr:rowOff>
    </xdr:to>
    <xdr:pic>
      <xdr:nvPicPr>
        <xdr:cNvPr id="9" name="Рисунок 16" descr="лого СЕГМЕНТ.png">
          <a:extLst>
            <a:ext uri="{FF2B5EF4-FFF2-40B4-BE49-F238E27FC236}">
              <a16:creationId xmlns:a16="http://schemas.microsoft.com/office/drawing/2014/main" xmlns="" id="{69E08A00-5355-4154-BBD5-EA0610201DB6}"/>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42875" y="10515600"/>
          <a:ext cx="11811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29</xdr:row>
      <xdr:rowOff>247650</xdr:rowOff>
    </xdr:from>
    <xdr:to>
      <xdr:col>0</xdr:col>
      <xdr:colOff>1435546</xdr:colOff>
      <xdr:row>32</xdr:row>
      <xdr:rowOff>133502</xdr:rowOff>
    </xdr:to>
    <xdr:pic>
      <xdr:nvPicPr>
        <xdr:cNvPr id="2" name="Рисунок 1">
          <a:extLst>
            <a:ext uri="{FF2B5EF4-FFF2-40B4-BE49-F238E27FC236}">
              <a16:creationId xmlns:a16="http://schemas.microsoft.com/office/drawing/2014/main" xmlns="" id="{C479FE4D-08AB-4CCD-B711-0B6E7EAE921E}"/>
            </a:ext>
          </a:extLst>
        </xdr:cNvPr>
        <xdr:cNvPicPr>
          <a:picLocks noChangeAspect="1"/>
        </xdr:cNvPicPr>
      </xdr:nvPicPr>
      <xdr:blipFill>
        <a:blip xmlns:r="http://schemas.openxmlformats.org/officeDocument/2006/relationships" r:embed="rId6"/>
        <a:stretch>
          <a:fillRect/>
        </a:stretch>
      </xdr:blipFill>
      <xdr:spPr>
        <a:xfrm>
          <a:off x="66675" y="9239250"/>
          <a:ext cx="1368871" cy="743102"/>
        </a:xfrm>
        <a:prstGeom prst="rect">
          <a:avLst/>
        </a:prstGeom>
      </xdr:spPr>
    </xdr:pic>
    <xdr:clientData/>
  </xdr:twoCellAnchor>
  <xdr:twoCellAnchor editAs="oneCell">
    <xdr:from>
      <xdr:col>0</xdr:col>
      <xdr:colOff>152400</xdr:colOff>
      <xdr:row>36</xdr:row>
      <xdr:rowOff>57150</xdr:rowOff>
    </xdr:from>
    <xdr:to>
      <xdr:col>0</xdr:col>
      <xdr:colOff>1333500</xdr:colOff>
      <xdr:row>37</xdr:row>
      <xdr:rowOff>385595</xdr:rowOff>
    </xdr:to>
    <xdr:pic>
      <xdr:nvPicPr>
        <xdr:cNvPr id="3" name="Рисунок 2">
          <a:extLst>
            <a:ext uri="{FF2B5EF4-FFF2-40B4-BE49-F238E27FC236}">
              <a16:creationId xmlns:a16="http://schemas.microsoft.com/office/drawing/2014/main" xmlns="" id="{32F4882D-3045-4561-9B3B-F825C2D61440}"/>
            </a:ext>
          </a:extLst>
        </xdr:cNvPr>
        <xdr:cNvPicPr>
          <a:picLocks noChangeAspect="1"/>
        </xdr:cNvPicPr>
      </xdr:nvPicPr>
      <xdr:blipFill>
        <a:blip xmlns:r="http://schemas.openxmlformats.org/officeDocument/2006/relationships" r:embed="rId7"/>
        <a:stretch>
          <a:fillRect/>
        </a:stretch>
      </xdr:blipFill>
      <xdr:spPr>
        <a:xfrm>
          <a:off x="152400" y="9915525"/>
          <a:ext cx="1181100" cy="842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1266825</xdr:colOff>
      <xdr:row>2</xdr:row>
      <xdr:rowOff>114300</xdr:rowOff>
    </xdr:to>
    <xdr:pic>
      <xdr:nvPicPr>
        <xdr:cNvPr id="8" name="Рисунок 16" descr="лого СЕГМЕНТ.png">
          <a:extLst>
            <a:ext uri="{FF2B5EF4-FFF2-40B4-BE49-F238E27FC236}">
              <a16:creationId xmlns:a16="http://schemas.microsoft.com/office/drawing/2014/main" xmlns="" id="{A0E1EAC5-6BD3-4B18-A49C-290639731DBD}"/>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622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16</xdr:row>
      <xdr:rowOff>19050</xdr:rowOff>
    </xdr:from>
    <xdr:to>
      <xdr:col>0</xdr:col>
      <xdr:colOff>1400175</xdr:colOff>
      <xdr:row>25</xdr:row>
      <xdr:rowOff>95250</xdr:rowOff>
    </xdr:to>
    <xdr:pic>
      <xdr:nvPicPr>
        <xdr:cNvPr id="9" name="Рисунок 1">
          <a:extLst>
            <a:ext uri="{FF2B5EF4-FFF2-40B4-BE49-F238E27FC236}">
              <a16:creationId xmlns:a16="http://schemas.microsoft.com/office/drawing/2014/main" xmlns="" id="{67C88602-1EAD-4D3E-83D3-18A3340406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8100" y="3533775"/>
          <a:ext cx="13620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31</xdr:row>
      <xdr:rowOff>123825</xdr:rowOff>
    </xdr:from>
    <xdr:to>
      <xdr:col>0</xdr:col>
      <xdr:colOff>1257300</xdr:colOff>
      <xdr:row>39</xdr:row>
      <xdr:rowOff>123825</xdr:rowOff>
    </xdr:to>
    <xdr:pic>
      <xdr:nvPicPr>
        <xdr:cNvPr id="10" name="Рисунок 2">
          <a:extLst>
            <a:ext uri="{FF2B5EF4-FFF2-40B4-BE49-F238E27FC236}">
              <a16:creationId xmlns:a16="http://schemas.microsoft.com/office/drawing/2014/main" xmlns="" id="{8414C20D-C0EA-41C0-92C8-27D24DA4E3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3825" y="594360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45</xdr:row>
      <xdr:rowOff>95250</xdr:rowOff>
    </xdr:from>
    <xdr:to>
      <xdr:col>0</xdr:col>
      <xdr:colOff>1390650</xdr:colOff>
      <xdr:row>54</xdr:row>
      <xdr:rowOff>114300</xdr:rowOff>
    </xdr:to>
    <xdr:pic>
      <xdr:nvPicPr>
        <xdr:cNvPr id="11" name="Рисунок 3">
          <a:extLst>
            <a:ext uri="{FF2B5EF4-FFF2-40B4-BE49-F238E27FC236}">
              <a16:creationId xmlns:a16="http://schemas.microsoft.com/office/drawing/2014/main" xmlns="" id="{28F3DE24-83C6-48F5-8206-91D78C690E2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85725" y="8401050"/>
          <a:ext cx="13049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57</xdr:row>
      <xdr:rowOff>152400</xdr:rowOff>
    </xdr:from>
    <xdr:to>
      <xdr:col>0</xdr:col>
      <xdr:colOff>1295400</xdr:colOff>
      <xdr:row>65</xdr:row>
      <xdr:rowOff>104775</xdr:rowOff>
    </xdr:to>
    <xdr:pic>
      <xdr:nvPicPr>
        <xdr:cNvPr id="12" name="Рисунок 5">
          <a:extLst>
            <a:ext uri="{FF2B5EF4-FFF2-40B4-BE49-F238E27FC236}">
              <a16:creationId xmlns:a16="http://schemas.microsoft.com/office/drawing/2014/main" xmlns="" id="{766E83DD-910C-474B-88C7-7F9942DDB6F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90500" y="10448925"/>
          <a:ext cx="11049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9</xdr:row>
      <xdr:rowOff>76200</xdr:rowOff>
    </xdr:from>
    <xdr:to>
      <xdr:col>0</xdr:col>
      <xdr:colOff>1447800</xdr:colOff>
      <xdr:row>9</xdr:row>
      <xdr:rowOff>590550</xdr:rowOff>
    </xdr:to>
    <xdr:pic>
      <xdr:nvPicPr>
        <xdr:cNvPr id="13" name="Рисунок 6" descr="демонстрация">
          <a:extLst>
            <a:ext uri="{FF2B5EF4-FFF2-40B4-BE49-F238E27FC236}">
              <a16:creationId xmlns:a16="http://schemas.microsoft.com/office/drawing/2014/main" xmlns="" id="{6D129E4B-546C-43C5-A2BB-00F20EA062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9050" y="1838325"/>
          <a:ext cx="1428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13</xdr:row>
      <xdr:rowOff>57150</xdr:rowOff>
    </xdr:from>
    <xdr:to>
      <xdr:col>0</xdr:col>
      <xdr:colOff>1295400</xdr:colOff>
      <xdr:row>17</xdr:row>
      <xdr:rowOff>28575</xdr:rowOff>
    </xdr:to>
    <xdr:pic>
      <xdr:nvPicPr>
        <xdr:cNvPr id="210956" name="Рисунок 25" descr="Губка шлифовальная однасторонняя.jpg">
          <a:extLst>
            <a:ext uri="{FF2B5EF4-FFF2-40B4-BE49-F238E27FC236}">
              <a16:creationId xmlns:a16="http://schemas.microsoft.com/office/drawing/2014/main" xmlns="" id="{00000000-0008-0000-0300-00000C38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71450" y="2981325"/>
          <a:ext cx="11239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19</xdr:row>
      <xdr:rowOff>142875</xdr:rowOff>
    </xdr:from>
    <xdr:to>
      <xdr:col>0</xdr:col>
      <xdr:colOff>1390650</xdr:colOff>
      <xdr:row>25</xdr:row>
      <xdr:rowOff>152400</xdr:rowOff>
    </xdr:to>
    <xdr:pic>
      <xdr:nvPicPr>
        <xdr:cNvPr id="210957" name="Picture 4" descr="pimg_32">
          <a:extLst>
            <a:ext uri="{FF2B5EF4-FFF2-40B4-BE49-F238E27FC236}">
              <a16:creationId xmlns:a16="http://schemas.microsoft.com/office/drawing/2014/main" xmlns="" id="{00000000-0008-0000-0300-00000D3803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4775" y="4067175"/>
          <a:ext cx="1285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29</xdr:row>
      <xdr:rowOff>57150</xdr:rowOff>
    </xdr:from>
    <xdr:to>
      <xdr:col>0</xdr:col>
      <xdr:colOff>1381125</xdr:colOff>
      <xdr:row>35</xdr:row>
      <xdr:rowOff>66675</xdr:rowOff>
    </xdr:to>
    <xdr:pic>
      <xdr:nvPicPr>
        <xdr:cNvPr id="210958" name="Рисунок 33" descr="127_303 (ред).jpg">
          <a:extLst>
            <a:ext uri="{FF2B5EF4-FFF2-40B4-BE49-F238E27FC236}">
              <a16:creationId xmlns:a16="http://schemas.microsoft.com/office/drawing/2014/main" xmlns="" id="{00000000-0008-0000-0300-00000E380300}"/>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7150" y="5781675"/>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1219200</xdr:colOff>
      <xdr:row>2</xdr:row>
      <xdr:rowOff>0</xdr:rowOff>
    </xdr:to>
    <xdr:pic>
      <xdr:nvPicPr>
        <xdr:cNvPr id="210959" name="Рисунок 16" descr="лого СЕГМЕНТ.png">
          <a:extLst>
            <a:ext uri="{FF2B5EF4-FFF2-40B4-BE49-F238E27FC236}">
              <a16:creationId xmlns:a16="http://schemas.microsoft.com/office/drawing/2014/main" xmlns="" id="{00000000-0008-0000-0300-00000F380300}"/>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39</xdr:row>
      <xdr:rowOff>81295</xdr:rowOff>
    </xdr:from>
    <xdr:to>
      <xdr:col>0</xdr:col>
      <xdr:colOff>1238250</xdr:colOff>
      <xdr:row>46</xdr:row>
      <xdr:rowOff>95250</xdr:rowOff>
    </xdr:to>
    <xdr:pic>
      <xdr:nvPicPr>
        <xdr:cNvPr id="210960" name="Рисунок 1">
          <a:extLst>
            <a:ext uri="{FF2B5EF4-FFF2-40B4-BE49-F238E27FC236}">
              <a16:creationId xmlns:a16="http://schemas.microsoft.com/office/drawing/2014/main" xmlns="" id="{00000000-0008-0000-0300-000010380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80975" y="6977395"/>
          <a:ext cx="1057275" cy="1147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9</xdr:row>
      <xdr:rowOff>66675</xdr:rowOff>
    </xdr:from>
    <xdr:to>
      <xdr:col>0</xdr:col>
      <xdr:colOff>1438275</xdr:colOff>
      <xdr:row>9</xdr:row>
      <xdr:rowOff>381000</xdr:rowOff>
    </xdr:to>
    <xdr:pic>
      <xdr:nvPicPr>
        <xdr:cNvPr id="210961" name="Рисунок 6">
          <a:extLst>
            <a:ext uri="{FF2B5EF4-FFF2-40B4-BE49-F238E27FC236}">
              <a16:creationId xmlns:a16="http://schemas.microsoft.com/office/drawing/2014/main" xmlns="" id="{00000000-0008-0000-0300-0000113803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7625" y="1838325"/>
          <a:ext cx="1390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104775</xdr:colOff>
      <xdr:row>51</xdr:row>
      <xdr:rowOff>142875</xdr:rowOff>
    </xdr:from>
    <xdr:ext cx="1285875" cy="981075"/>
    <xdr:pic>
      <xdr:nvPicPr>
        <xdr:cNvPr id="9" name="Picture 4" descr="pimg_32">
          <a:extLst>
            <a:ext uri="{FF2B5EF4-FFF2-40B4-BE49-F238E27FC236}">
              <a16:creationId xmlns:a16="http://schemas.microsoft.com/office/drawing/2014/main" xmlns="" id="{622A9A0D-59A5-4CB7-8FF6-809C3A8BA3BB}"/>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4775" y="4219575"/>
          <a:ext cx="12858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63</xdr:row>
      <xdr:rowOff>38100</xdr:rowOff>
    </xdr:from>
    <xdr:ext cx="1323975" cy="981075"/>
    <xdr:pic>
      <xdr:nvPicPr>
        <xdr:cNvPr id="10" name="Рисунок 33" descr="127_303 (ред).jpg">
          <a:extLst>
            <a:ext uri="{FF2B5EF4-FFF2-40B4-BE49-F238E27FC236}">
              <a16:creationId xmlns:a16="http://schemas.microsoft.com/office/drawing/2014/main" xmlns="" id="{006ACE6C-62C6-462F-8C88-106EC3F30A2E}"/>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6675" y="11753850"/>
          <a:ext cx="1323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48</xdr:row>
      <xdr:rowOff>76200</xdr:rowOff>
    </xdr:from>
    <xdr:to>
      <xdr:col>0</xdr:col>
      <xdr:colOff>1466850</xdr:colOff>
      <xdr:row>48</xdr:row>
      <xdr:rowOff>342900</xdr:rowOff>
    </xdr:to>
    <xdr:pic>
      <xdr:nvPicPr>
        <xdr:cNvPr id="13" name="Рисунок 16" descr="лого СЕГМЕНТ.png">
          <a:extLst>
            <a:ext uri="{FF2B5EF4-FFF2-40B4-BE49-F238E27FC236}">
              <a16:creationId xmlns:a16="http://schemas.microsoft.com/office/drawing/2014/main" xmlns="" id="{3CE5BB14-0A12-4106-B5EA-7CB4F7D7E95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8886825"/>
          <a:ext cx="1466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19050</xdr:rowOff>
    </xdr:from>
    <xdr:to>
      <xdr:col>0</xdr:col>
      <xdr:colOff>1323975</xdr:colOff>
      <xdr:row>81</xdr:row>
      <xdr:rowOff>47625</xdr:rowOff>
    </xdr:to>
    <xdr:pic>
      <xdr:nvPicPr>
        <xdr:cNvPr id="2" name="Рисунок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3220700"/>
          <a:ext cx="1323975" cy="1323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1219200</xdr:colOff>
      <xdr:row>2</xdr:row>
      <xdr:rowOff>0</xdr:rowOff>
    </xdr:to>
    <xdr:pic>
      <xdr:nvPicPr>
        <xdr:cNvPr id="214032" name="Рисунок 16" descr="лого СЕГМЕНТ.png">
          <a:extLst>
            <a:ext uri="{FF2B5EF4-FFF2-40B4-BE49-F238E27FC236}">
              <a16:creationId xmlns:a16="http://schemas.microsoft.com/office/drawing/2014/main" xmlns="" id="{00000000-0008-0000-0400-0000104403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7146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35</xdr:row>
      <xdr:rowOff>152400</xdr:rowOff>
    </xdr:from>
    <xdr:to>
      <xdr:col>0</xdr:col>
      <xdr:colOff>1438275</xdr:colOff>
      <xdr:row>41</xdr:row>
      <xdr:rowOff>66675</xdr:rowOff>
    </xdr:to>
    <xdr:pic>
      <xdr:nvPicPr>
        <xdr:cNvPr id="214033" name="Рисунок 9" descr="C:\Users\egorova.i\Desktop\85394659_w640_h640_deer_500x500.jpg">
          <a:extLst>
            <a:ext uri="{FF2B5EF4-FFF2-40B4-BE49-F238E27FC236}">
              <a16:creationId xmlns:a16="http://schemas.microsoft.com/office/drawing/2014/main" xmlns="" id="{00000000-0008-0000-0400-00001144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8100" y="7943850"/>
          <a:ext cx="14001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18</xdr:row>
      <xdr:rowOff>123825</xdr:rowOff>
    </xdr:from>
    <xdr:to>
      <xdr:col>0</xdr:col>
      <xdr:colOff>1438275</xdr:colOff>
      <xdr:row>25</xdr:row>
      <xdr:rowOff>47625</xdr:rowOff>
    </xdr:to>
    <xdr:pic>
      <xdr:nvPicPr>
        <xdr:cNvPr id="214034" name="Рисунок 10" descr="C:\Users\egorova.i\Desktop\85392010_w640_h640_ac768_sheet_10__81_500x500.jpg">
          <a:extLst>
            <a:ext uri="{FF2B5EF4-FFF2-40B4-BE49-F238E27FC236}">
              <a16:creationId xmlns:a16="http://schemas.microsoft.com/office/drawing/2014/main" xmlns="" id="{00000000-0008-0000-0400-00001244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625" y="4448175"/>
          <a:ext cx="1390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9</xdr:row>
      <xdr:rowOff>28575</xdr:rowOff>
    </xdr:from>
    <xdr:to>
      <xdr:col>0</xdr:col>
      <xdr:colOff>923925</xdr:colOff>
      <xdr:row>9</xdr:row>
      <xdr:rowOff>514350</xdr:rowOff>
    </xdr:to>
    <xdr:pic>
      <xdr:nvPicPr>
        <xdr:cNvPr id="214036" name="Рисунок 5">
          <a:extLst>
            <a:ext uri="{FF2B5EF4-FFF2-40B4-BE49-F238E27FC236}">
              <a16:creationId xmlns:a16="http://schemas.microsoft.com/office/drawing/2014/main" xmlns="" id="{00000000-0008-0000-0400-00001444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47675" y="1800225"/>
          <a:ext cx="4762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1162050</xdr:colOff>
      <xdr:row>2</xdr:row>
      <xdr:rowOff>57150</xdr:rowOff>
    </xdr:to>
    <xdr:pic>
      <xdr:nvPicPr>
        <xdr:cNvPr id="15" name="Рисунок 16" descr="лого СЕГМЕНТ.png">
          <a:extLst>
            <a:ext uri="{FF2B5EF4-FFF2-40B4-BE49-F238E27FC236}">
              <a16:creationId xmlns:a16="http://schemas.microsoft.com/office/drawing/2014/main" xmlns="" id="{00000000-0008-0000-0600-00000F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 y="57150"/>
          <a:ext cx="25812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12</xdr:row>
      <xdr:rowOff>152400</xdr:rowOff>
    </xdr:from>
    <xdr:to>
      <xdr:col>0</xdr:col>
      <xdr:colOff>1323975</xdr:colOff>
      <xdr:row>14</xdr:row>
      <xdr:rowOff>342900</xdr:rowOff>
    </xdr:to>
    <xdr:pic>
      <xdr:nvPicPr>
        <xdr:cNvPr id="22" name="Рисунок 21" descr="КЛТ Кратон 125 P40-Z циркониевый корунд - ЛидерСтрой">
          <a:extLst>
            <a:ext uri="{FF2B5EF4-FFF2-40B4-BE49-F238E27FC236}">
              <a16:creationId xmlns:a16="http://schemas.microsoft.com/office/drawing/2014/main" xmlns="" id="{00000000-0008-0000-06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0975" y="3152775"/>
          <a:ext cx="1143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257175</xdr:colOff>
      <xdr:row>16</xdr:row>
      <xdr:rowOff>76139</xdr:rowOff>
    </xdr:from>
    <xdr:to>
      <xdr:col>0</xdr:col>
      <xdr:colOff>1371600</xdr:colOff>
      <xdr:row>18</xdr:row>
      <xdr:rowOff>228600</xdr:rowOff>
    </xdr:to>
    <xdr:pic>
      <xdr:nvPicPr>
        <xdr:cNvPr id="23" name="Рисунок 22">
          <a:extLst>
            <a:ext uri="{FF2B5EF4-FFF2-40B4-BE49-F238E27FC236}">
              <a16:creationId xmlns:a16="http://schemas.microsoft.com/office/drawing/2014/main" xmlns="" id="{00000000-0008-0000-0600-00001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rot="10800000">
          <a:off x="257175" y="4714814"/>
          <a:ext cx="1114425" cy="1104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9</xdr:row>
      <xdr:rowOff>57150</xdr:rowOff>
    </xdr:from>
    <xdr:to>
      <xdr:col>0</xdr:col>
      <xdr:colOff>1352550</xdr:colOff>
      <xdr:row>9</xdr:row>
      <xdr:rowOff>428625</xdr:rowOff>
    </xdr:to>
    <xdr:pic>
      <xdr:nvPicPr>
        <xdr:cNvPr id="24" name="Рисунок 16" descr="лого СЕГМЕНТ.png">
          <a:extLst>
            <a:ext uri="{FF2B5EF4-FFF2-40B4-BE49-F238E27FC236}">
              <a16:creationId xmlns:a16="http://schemas.microsoft.com/office/drawing/2014/main" xmlns="" id="{00000000-0008-0000-0600-000018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25" y="1828800"/>
          <a:ext cx="12668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228601</xdr:colOff>
      <xdr:row>23</xdr:row>
      <xdr:rowOff>38100</xdr:rowOff>
    </xdr:from>
    <xdr:to>
      <xdr:col>0</xdr:col>
      <xdr:colOff>1447800</xdr:colOff>
      <xdr:row>31</xdr:row>
      <xdr:rowOff>113379</xdr:rowOff>
    </xdr:to>
    <xdr:pic>
      <xdr:nvPicPr>
        <xdr:cNvPr id="2" name="Рисунок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28601" y="6572250"/>
          <a:ext cx="1219199" cy="1218279"/>
        </a:xfrm>
        <a:prstGeom prst="rect">
          <a:avLst/>
        </a:prstGeom>
      </xdr:spPr>
    </xdr:pic>
    <xdr:clientData/>
  </xdr:twoCellAnchor>
  <xdr:twoCellAnchor editAs="oneCell">
    <xdr:from>
      <xdr:col>0</xdr:col>
      <xdr:colOff>0</xdr:colOff>
      <xdr:row>109</xdr:row>
      <xdr:rowOff>123266</xdr:rowOff>
    </xdr:from>
    <xdr:to>
      <xdr:col>1</xdr:col>
      <xdr:colOff>2525</xdr:colOff>
      <xdr:row>114</xdr:row>
      <xdr:rowOff>162484</xdr:rowOff>
    </xdr:to>
    <xdr:pic>
      <xdr:nvPicPr>
        <xdr:cNvPr id="5" name="Рисунок 4">
          <a:extLst>
            <a:ext uri="{FF2B5EF4-FFF2-40B4-BE49-F238E27FC236}">
              <a16:creationId xmlns:a16="http://schemas.microsoft.com/office/drawing/2014/main" xmlns="" id="{1C662681-0397-4E61-B4FD-2FB88A9871C1}"/>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r="3859"/>
        <a:stretch/>
      </xdr:blipFill>
      <xdr:spPr>
        <a:xfrm>
          <a:off x="0" y="15923560"/>
          <a:ext cx="1492907" cy="1199028"/>
        </a:xfrm>
        <a:prstGeom prst="rect">
          <a:avLst/>
        </a:prstGeom>
      </xdr:spPr>
    </xdr:pic>
    <xdr:clientData/>
  </xdr:twoCellAnchor>
  <xdr:oneCellAnchor>
    <xdr:from>
      <xdr:col>0</xdr:col>
      <xdr:colOff>0</xdr:colOff>
      <xdr:row>125</xdr:row>
      <xdr:rowOff>56031</xdr:rowOff>
    </xdr:from>
    <xdr:ext cx="1492907" cy="1199028"/>
    <xdr:pic>
      <xdr:nvPicPr>
        <xdr:cNvPr id="25" name="Рисунок 24">
          <a:extLst>
            <a:ext uri="{FF2B5EF4-FFF2-40B4-BE49-F238E27FC236}">
              <a16:creationId xmlns:a16="http://schemas.microsoft.com/office/drawing/2014/main" xmlns="" id="{FC5307F7-4BB8-4618-BC74-3841B1449137}"/>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r="3859"/>
        <a:stretch/>
      </xdr:blipFill>
      <xdr:spPr>
        <a:xfrm>
          <a:off x="0" y="17750119"/>
          <a:ext cx="1492907" cy="1199028"/>
        </a:xfrm>
        <a:prstGeom prst="rect">
          <a:avLst/>
        </a:prstGeom>
      </xdr:spPr>
    </xdr:pic>
    <xdr:clientData/>
  </xdr:oneCellAnchor>
  <xdr:twoCellAnchor editAs="oneCell">
    <xdr:from>
      <xdr:col>0</xdr:col>
      <xdr:colOff>0</xdr:colOff>
      <xdr:row>141</xdr:row>
      <xdr:rowOff>89649</xdr:rowOff>
    </xdr:from>
    <xdr:to>
      <xdr:col>0</xdr:col>
      <xdr:colOff>1410432</xdr:colOff>
      <xdr:row>145</xdr:row>
      <xdr:rowOff>66117</xdr:rowOff>
    </xdr:to>
    <xdr:pic>
      <xdr:nvPicPr>
        <xdr:cNvPr id="6" name="Рисунок 5">
          <a:extLst>
            <a:ext uri="{FF2B5EF4-FFF2-40B4-BE49-F238E27FC236}">
              <a16:creationId xmlns:a16="http://schemas.microsoft.com/office/drawing/2014/main" xmlns="" id="{BC6C0BEA-6487-4C1B-A3F1-9117C14273BC}"/>
            </a:ext>
          </a:extLst>
        </xdr:cNvPr>
        <xdr:cNvPicPr>
          <a:picLocks noChangeAspect="1"/>
        </xdr:cNvPicPr>
      </xdr:nvPicPr>
      <xdr:blipFill>
        <a:blip xmlns:r="http://schemas.openxmlformats.org/officeDocument/2006/relationships" r:embed="rId6"/>
        <a:stretch>
          <a:fillRect/>
        </a:stretch>
      </xdr:blipFill>
      <xdr:spPr>
        <a:xfrm>
          <a:off x="0" y="17514796"/>
          <a:ext cx="1410432" cy="952500"/>
        </a:xfrm>
        <a:prstGeom prst="rect">
          <a:avLst/>
        </a:prstGeom>
      </xdr:spPr>
    </xdr:pic>
    <xdr:clientData/>
  </xdr:twoCellAnchor>
  <xdr:oneCellAnchor>
    <xdr:from>
      <xdr:col>0</xdr:col>
      <xdr:colOff>0</xdr:colOff>
      <xdr:row>156</xdr:row>
      <xdr:rowOff>89649</xdr:rowOff>
    </xdr:from>
    <xdr:ext cx="1410432" cy="952500"/>
    <xdr:pic>
      <xdr:nvPicPr>
        <xdr:cNvPr id="28" name="Рисунок 27">
          <a:extLst>
            <a:ext uri="{FF2B5EF4-FFF2-40B4-BE49-F238E27FC236}">
              <a16:creationId xmlns:a16="http://schemas.microsoft.com/office/drawing/2014/main" xmlns="" id="{96F09DB1-81DE-4F00-8B43-30420F7802CB}"/>
            </a:ext>
          </a:extLst>
        </xdr:cNvPr>
        <xdr:cNvPicPr>
          <a:picLocks noChangeAspect="1"/>
        </xdr:cNvPicPr>
      </xdr:nvPicPr>
      <xdr:blipFill>
        <a:blip xmlns:r="http://schemas.openxmlformats.org/officeDocument/2006/relationships" r:embed="rId6"/>
        <a:stretch>
          <a:fillRect/>
        </a:stretch>
      </xdr:blipFill>
      <xdr:spPr>
        <a:xfrm>
          <a:off x="0" y="17514796"/>
          <a:ext cx="1410432" cy="952500"/>
        </a:xfrm>
        <a:prstGeom prst="rect">
          <a:avLst/>
        </a:prstGeom>
      </xdr:spPr>
    </xdr:pic>
    <xdr:clientData/>
  </xdr:oneCellAnchor>
  <xdr:twoCellAnchor editAs="oneCell">
    <xdr:from>
      <xdr:col>0</xdr:col>
      <xdr:colOff>0</xdr:colOff>
      <xdr:row>171</xdr:row>
      <xdr:rowOff>100853</xdr:rowOff>
    </xdr:from>
    <xdr:to>
      <xdr:col>0</xdr:col>
      <xdr:colOff>1389529</xdr:colOff>
      <xdr:row>177</xdr:row>
      <xdr:rowOff>120460</xdr:rowOff>
    </xdr:to>
    <xdr:pic>
      <xdr:nvPicPr>
        <xdr:cNvPr id="17" name="Рисунок 16">
          <a:extLst>
            <a:ext uri="{FF2B5EF4-FFF2-40B4-BE49-F238E27FC236}">
              <a16:creationId xmlns:a16="http://schemas.microsoft.com/office/drawing/2014/main" xmlns="" id="{B9092B77-DA88-4BED-A851-3CD9E0E6316F}"/>
            </a:ext>
          </a:extLst>
        </xdr:cNvPr>
        <xdr:cNvPicPr>
          <a:picLocks noChangeAspect="1"/>
        </xdr:cNvPicPr>
      </xdr:nvPicPr>
      <xdr:blipFill>
        <a:blip xmlns:r="http://schemas.openxmlformats.org/officeDocument/2006/relationships" r:embed="rId7"/>
        <a:stretch>
          <a:fillRect/>
        </a:stretch>
      </xdr:blipFill>
      <xdr:spPr>
        <a:xfrm>
          <a:off x="0" y="24137471"/>
          <a:ext cx="1389529" cy="937932"/>
        </a:xfrm>
        <a:prstGeom prst="rect">
          <a:avLst/>
        </a:prstGeom>
      </xdr:spPr>
    </xdr:pic>
    <xdr:clientData/>
  </xdr:twoCellAnchor>
  <xdr:twoCellAnchor editAs="oneCell">
    <xdr:from>
      <xdr:col>0</xdr:col>
      <xdr:colOff>0</xdr:colOff>
      <xdr:row>57</xdr:row>
      <xdr:rowOff>67235</xdr:rowOff>
    </xdr:from>
    <xdr:to>
      <xdr:col>0</xdr:col>
      <xdr:colOff>1420939</xdr:colOff>
      <xdr:row>63</xdr:row>
      <xdr:rowOff>105255</xdr:rowOff>
    </xdr:to>
    <xdr:pic>
      <xdr:nvPicPr>
        <xdr:cNvPr id="20" name="Рисунок 19">
          <a:extLst>
            <a:ext uri="{FF2B5EF4-FFF2-40B4-BE49-F238E27FC236}">
              <a16:creationId xmlns:a16="http://schemas.microsoft.com/office/drawing/2014/main" xmlns="" id="{6E0D94FE-6D4E-44C9-9632-4DC38E685D4F}"/>
            </a:ext>
          </a:extLst>
        </xdr:cNvPr>
        <xdr:cNvPicPr>
          <a:picLocks noChangeAspect="1"/>
        </xdr:cNvPicPr>
      </xdr:nvPicPr>
      <xdr:blipFill>
        <a:blip xmlns:r="http://schemas.openxmlformats.org/officeDocument/2006/relationships" r:embed="rId8"/>
        <a:stretch>
          <a:fillRect/>
        </a:stretch>
      </xdr:blipFill>
      <xdr:spPr>
        <a:xfrm>
          <a:off x="0" y="22299706"/>
          <a:ext cx="1420939" cy="963706"/>
        </a:xfrm>
        <a:prstGeom prst="rect">
          <a:avLst/>
        </a:prstGeom>
      </xdr:spPr>
    </xdr:pic>
    <xdr:clientData/>
  </xdr:twoCellAnchor>
  <xdr:twoCellAnchor editAs="oneCell">
    <xdr:from>
      <xdr:col>0</xdr:col>
      <xdr:colOff>0</xdr:colOff>
      <xdr:row>42</xdr:row>
      <xdr:rowOff>33618</xdr:rowOff>
    </xdr:from>
    <xdr:to>
      <xdr:col>0</xdr:col>
      <xdr:colOff>1420939</xdr:colOff>
      <xdr:row>48</xdr:row>
      <xdr:rowOff>85245</xdr:rowOff>
    </xdr:to>
    <xdr:pic>
      <xdr:nvPicPr>
        <xdr:cNvPr id="32" name="Рисунок 31">
          <a:extLst>
            <a:ext uri="{FF2B5EF4-FFF2-40B4-BE49-F238E27FC236}">
              <a16:creationId xmlns:a16="http://schemas.microsoft.com/office/drawing/2014/main" xmlns="" id="{6ABF495F-6E17-4875-B1C8-1B07113E0115}"/>
            </a:ext>
          </a:extLst>
        </xdr:cNvPr>
        <xdr:cNvPicPr>
          <a:picLocks noChangeAspect="1"/>
        </xdr:cNvPicPr>
      </xdr:nvPicPr>
      <xdr:blipFill>
        <a:blip xmlns:r="http://schemas.openxmlformats.org/officeDocument/2006/relationships" r:embed="rId8"/>
        <a:stretch>
          <a:fillRect/>
        </a:stretch>
      </xdr:blipFill>
      <xdr:spPr>
        <a:xfrm>
          <a:off x="0" y="20506765"/>
          <a:ext cx="1420939" cy="963706"/>
        </a:xfrm>
        <a:prstGeom prst="rect">
          <a:avLst/>
        </a:prstGeom>
      </xdr:spPr>
    </xdr:pic>
    <xdr:clientData/>
  </xdr:twoCellAnchor>
  <xdr:twoCellAnchor editAs="oneCell">
    <xdr:from>
      <xdr:col>0</xdr:col>
      <xdr:colOff>156882</xdr:colOff>
      <xdr:row>38</xdr:row>
      <xdr:rowOff>33618</xdr:rowOff>
    </xdr:from>
    <xdr:to>
      <xdr:col>0</xdr:col>
      <xdr:colOff>1255058</xdr:colOff>
      <xdr:row>38</xdr:row>
      <xdr:rowOff>580104</xdr:rowOff>
    </xdr:to>
    <xdr:pic>
      <xdr:nvPicPr>
        <xdr:cNvPr id="33" name="Рисунок 32">
          <a:extLst>
            <a:ext uri="{FF2B5EF4-FFF2-40B4-BE49-F238E27FC236}">
              <a16:creationId xmlns:a16="http://schemas.microsoft.com/office/drawing/2014/main" xmlns="" id="{AAC99B09-700B-4C72-B27C-8F897A809D4A}"/>
            </a:ext>
          </a:extLst>
        </xdr:cNvPr>
        <xdr:cNvPicPr>
          <a:picLocks noChangeAspect="1"/>
        </xdr:cNvPicPr>
      </xdr:nvPicPr>
      <xdr:blipFill>
        <a:blip xmlns:r="http://schemas.openxmlformats.org/officeDocument/2006/relationships" r:embed="rId9"/>
        <a:stretch>
          <a:fillRect/>
        </a:stretch>
      </xdr:blipFill>
      <xdr:spPr>
        <a:xfrm>
          <a:off x="156882" y="9166412"/>
          <a:ext cx="1098176" cy="546486"/>
        </a:xfrm>
        <a:prstGeom prst="rect">
          <a:avLst/>
        </a:prstGeom>
      </xdr:spPr>
    </xdr:pic>
    <xdr:clientData/>
  </xdr:twoCellAnchor>
  <xdr:twoCellAnchor editAs="oneCell">
    <xdr:from>
      <xdr:col>0</xdr:col>
      <xdr:colOff>112059</xdr:colOff>
      <xdr:row>19</xdr:row>
      <xdr:rowOff>78442</xdr:rowOff>
    </xdr:from>
    <xdr:to>
      <xdr:col>0</xdr:col>
      <xdr:colOff>1327900</xdr:colOff>
      <xdr:row>19</xdr:row>
      <xdr:rowOff>425824</xdr:rowOff>
    </xdr:to>
    <xdr:pic>
      <xdr:nvPicPr>
        <xdr:cNvPr id="19" name="Рисунок 18">
          <a:extLst>
            <a:ext uri="{FF2B5EF4-FFF2-40B4-BE49-F238E27FC236}">
              <a16:creationId xmlns:a16="http://schemas.microsoft.com/office/drawing/2014/main" xmlns="" id="{489CC3E3-AF96-4143-A52B-51161A7B2332}"/>
            </a:ext>
          </a:extLst>
        </xdr:cNvPr>
        <xdr:cNvPicPr>
          <a:picLocks noChangeAspect="1" noChangeArrowheads="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bwMode="auto">
        <a:xfrm>
          <a:off x="112059" y="6174442"/>
          <a:ext cx="1215841" cy="347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91</xdr:row>
      <xdr:rowOff>67235</xdr:rowOff>
    </xdr:from>
    <xdr:ext cx="1383305" cy="1151806"/>
    <xdr:pic>
      <xdr:nvPicPr>
        <xdr:cNvPr id="21" name="Рисунок 20">
          <a:extLst>
            <a:ext uri="{FF2B5EF4-FFF2-40B4-BE49-F238E27FC236}">
              <a16:creationId xmlns:a16="http://schemas.microsoft.com/office/drawing/2014/main" xmlns="" id="{617EDCC0-0DAB-40A4-BF09-79B57A7BC1A8}"/>
            </a:ext>
          </a:extLst>
        </xdr:cNvPr>
        <xdr:cNvPicPr>
          <a:picLocks noChangeAspect="1"/>
        </xdr:cNvPicPr>
      </xdr:nvPicPr>
      <xdr:blipFill>
        <a:blip xmlns:r="http://schemas.openxmlformats.org/officeDocument/2006/relationships" r:embed="rId11"/>
        <a:stretch>
          <a:fillRect/>
        </a:stretch>
      </xdr:blipFill>
      <xdr:spPr>
        <a:xfrm>
          <a:off x="0" y="28418117"/>
          <a:ext cx="1383305" cy="1151806"/>
        </a:xfrm>
        <a:prstGeom prst="rect">
          <a:avLst/>
        </a:prstGeom>
      </xdr:spPr>
    </xdr:pic>
    <xdr:clientData/>
  </xdr:oneCellAnchor>
  <xdr:oneCellAnchor>
    <xdr:from>
      <xdr:col>0</xdr:col>
      <xdr:colOff>0</xdr:colOff>
      <xdr:row>78</xdr:row>
      <xdr:rowOff>99171</xdr:rowOff>
    </xdr:from>
    <xdr:ext cx="1457498" cy="1444758"/>
    <xdr:pic>
      <xdr:nvPicPr>
        <xdr:cNvPr id="26" name="Рисунок 25">
          <a:extLst>
            <a:ext uri="{FF2B5EF4-FFF2-40B4-BE49-F238E27FC236}">
              <a16:creationId xmlns:a16="http://schemas.microsoft.com/office/drawing/2014/main" xmlns="" id="{6A2B0D51-F3FD-4ABA-B6BE-017DA8D3F862}"/>
            </a:ext>
          </a:extLst>
        </xdr:cNvPr>
        <xdr:cNvPicPr>
          <a:picLocks noChangeAspect="1"/>
        </xdr:cNvPicPr>
      </xdr:nvPicPr>
      <xdr:blipFill>
        <a:blip xmlns:r="http://schemas.openxmlformats.org/officeDocument/2006/relationships" r:embed="rId12"/>
        <a:stretch>
          <a:fillRect/>
        </a:stretch>
      </xdr:blipFill>
      <xdr:spPr>
        <a:xfrm>
          <a:off x="0" y="17396571"/>
          <a:ext cx="1457498" cy="144475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981075</xdr:colOff>
      <xdr:row>2</xdr:row>
      <xdr:rowOff>9525</xdr:rowOff>
    </xdr:to>
    <xdr:pic>
      <xdr:nvPicPr>
        <xdr:cNvPr id="150971" name="Рисунок 16" descr="лого СЕГМЕНТ.png">
          <a:extLst>
            <a:ext uri="{FF2B5EF4-FFF2-40B4-BE49-F238E27FC236}">
              <a16:creationId xmlns:a16="http://schemas.microsoft.com/office/drawing/2014/main" xmlns="" id="{00000000-0008-0000-0700-0000BB4D02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0" y="0"/>
          <a:ext cx="23336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152401</xdr:colOff>
      <xdr:row>12</xdr:row>
      <xdr:rowOff>29384</xdr:rowOff>
    </xdr:from>
    <xdr:to>
      <xdr:col>0</xdr:col>
      <xdr:colOff>1285875</xdr:colOff>
      <xdr:row>15</xdr:row>
      <xdr:rowOff>295276</xdr:rowOff>
    </xdr:to>
    <xdr:pic>
      <xdr:nvPicPr>
        <xdr:cNvPr id="3" name="Рисунок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hqprint">
          <a:extLst>
            <a:ext uri="{28A0092B-C50C-407E-A947-70E740481C1C}">
              <a14:useLocalDpi xmlns:a14="http://schemas.microsoft.com/office/drawing/2010/main"/>
            </a:ext>
          </a:extLst>
        </a:blip>
        <a:stretch>
          <a:fillRect/>
        </a:stretch>
      </xdr:blipFill>
      <xdr:spPr>
        <a:xfrm>
          <a:off x="152401" y="3629834"/>
          <a:ext cx="1133474" cy="1132667"/>
        </a:xfrm>
        <a:prstGeom prst="rect">
          <a:avLst/>
        </a:prstGeom>
      </xdr:spPr>
    </xdr:pic>
    <xdr:clientData/>
  </xdr:twoCellAnchor>
  <xdr:twoCellAnchor editAs="oneCell">
    <xdr:from>
      <xdr:col>0</xdr:col>
      <xdr:colOff>95250</xdr:colOff>
      <xdr:row>9</xdr:row>
      <xdr:rowOff>114300</xdr:rowOff>
    </xdr:from>
    <xdr:to>
      <xdr:col>1</xdr:col>
      <xdr:colOff>0</xdr:colOff>
      <xdr:row>9</xdr:row>
      <xdr:rowOff>466725</xdr:rowOff>
    </xdr:to>
    <xdr:pic>
      <xdr:nvPicPr>
        <xdr:cNvPr id="8" name="Рисунок 10" descr="Sunmight.gif">
          <a:extLst>
            <a:ext uri="{FF2B5EF4-FFF2-40B4-BE49-F238E27FC236}">
              <a16:creationId xmlns:a16="http://schemas.microsoft.com/office/drawing/2014/main" xmlns="" id="{00000000-0008-0000-0700-000008000000}"/>
            </a:ext>
          </a:extLst>
        </xdr:cNvPr>
        <xdr:cNvPicPr preferRelativeResize="0">
          <a:picLocks/>
        </xdr:cNvPicPr>
      </xdr:nvPicPr>
      <xdr:blipFill>
        <a:blip xmlns:r="http://schemas.openxmlformats.org/officeDocument/2006/relationships" r:embed="rId3">
          <a:lum contrast="54000"/>
          <a:extLst>
            <a:ext uri="{28A0092B-C50C-407E-A947-70E740481C1C}">
              <a14:useLocalDpi xmlns:a14="http://schemas.microsoft.com/office/drawing/2010/main"/>
            </a:ext>
          </a:extLst>
        </a:blip>
        <a:srcRect/>
        <a:stretch>
          <a:fillRect/>
        </a:stretch>
      </xdr:blipFill>
      <xdr:spPr bwMode="auto">
        <a:xfrm>
          <a:off x="95250" y="2047875"/>
          <a:ext cx="12573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67</xdr:row>
      <xdr:rowOff>52669</xdr:rowOff>
    </xdr:from>
    <xdr:to>
      <xdr:col>0</xdr:col>
      <xdr:colOff>1305107</xdr:colOff>
      <xdr:row>75</xdr:row>
      <xdr:rowOff>79737</xdr:rowOff>
    </xdr:to>
    <xdr:pic>
      <xdr:nvPicPr>
        <xdr:cNvPr id="5" name="Рисунок 4">
          <a:extLst>
            <a:ext uri="{FF2B5EF4-FFF2-40B4-BE49-F238E27FC236}">
              <a16:creationId xmlns:a16="http://schemas.microsoft.com/office/drawing/2014/main" xmlns="" id="{B03ABA7B-BD72-4674-B3A8-720E0D9836BC}"/>
            </a:ext>
          </a:extLst>
        </xdr:cNvPr>
        <xdr:cNvPicPr>
          <a:picLocks noChangeAspect="1"/>
        </xdr:cNvPicPr>
      </xdr:nvPicPr>
      <xdr:blipFill>
        <a:blip xmlns:r="http://schemas.openxmlformats.org/officeDocument/2006/relationships" r:embed="rId4"/>
        <a:stretch>
          <a:fillRect/>
        </a:stretch>
      </xdr:blipFill>
      <xdr:spPr>
        <a:xfrm>
          <a:off x="0" y="14121094"/>
          <a:ext cx="1305107" cy="1236743"/>
        </a:xfrm>
        <a:prstGeom prst="rect">
          <a:avLst/>
        </a:prstGeom>
      </xdr:spPr>
    </xdr:pic>
    <xdr:clientData/>
  </xdr:twoCellAnchor>
  <xdr:twoCellAnchor editAs="oneCell">
    <xdr:from>
      <xdr:col>0</xdr:col>
      <xdr:colOff>171450</xdr:colOff>
      <xdr:row>16</xdr:row>
      <xdr:rowOff>20730</xdr:rowOff>
    </xdr:from>
    <xdr:to>
      <xdr:col>0</xdr:col>
      <xdr:colOff>1247215</xdr:colOff>
      <xdr:row>16</xdr:row>
      <xdr:rowOff>556064</xdr:rowOff>
    </xdr:to>
    <xdr:pic>
      <xdr:nvPicPr>
        <xdr:cNvPr id="20" name="Рисунок 19">
          <a:extLst>
            <a:ext uri="{FF2B5EF4-FFF2-40B4-BE49-F238E27FC236}">
              <a16:creationId xmlns:a16="http://schemas.microsoft.com/office/drawing/2014/main" xmlns="" id="{AE26D447-CD9F-48D0-B87A-18F6BF366246}"/>
            </a:ext>
          </a:extLst>
        </xdr:cNvPr>
        <xdr:cNvPicPr>
          <a:picLocks noChangeAspect="1"/>
        </xdr:cNvPicPr>
      </xdr:nvPicPr>
      <xdr:blipFill>
        <a:blip xmlns:r="http://schemas.openxmlformats.org/officeDocument/2006/relationships" r:embed="rId5"/>
        <a:stretch>
          <a:fillRect/>
        </a:stretch>
      </xdr:blipFill>
      <xdr:spPr>
        <a:xfrm>
          <a:off x="171450" y="4830855"/>
          <a:ext cx="1075765" cy="535334"/>
        </a:xfrm>
        <a:prstGeom prst="rect">
          <a:avLst/>
        </a:prstGeom>
      </xdr:spPr>
    </xdr:pic>
    <xdr:clientData/>
  </xdr:twoCellAnchor>
  <xdr:twoCellAnchor editAs="oneCell">
    <xdr:from>
      <xdr:col>0</xdr:col>
      <xdr:colOff>0</xdr:colOff>
      <xdr:row>45</xdr:row>
      <xdr:rowOff>66675</xdr:rowOff>
    </xdr:from>
    <xdr:to>
      <xdr:col>0</xdr:col>
      <xdr:colOff>1312479</xdr:colOff>
      <xdr:row>53</xdr:row>
      <xdr:rowOff>142875</xdr:rowOff>
    </xdr:to>
    <xdr:pic>
      <xdr:nvPicPr>
        <xdr:cNvPr id="9" name="Рисунок 8">
          <a:extLst>
            <a:ext uri="{FF2B5EF4-FFF2-40B4-BE49-F238E27FC236}">
              <a16:creationId xmlns:a16="http://schemas.microsoft.com/office/drawing/2014/main" xmlns="" id="{E409E395-64F6-4AEF-A5A2-F03FBE3AA4CD}"/>
            </a:ext>
          </a:extLst>
        </xdr:cNvPr>
        <xdr:cNvPicPr>
          <a:picLocks noChangeAspect="1"/>
        </xdr:cNvPicPr>
      </xdr:nvPicPr>
      <xdr:blipFill>
        <a:blip xmlns:r="http://schemas.openxmlformats.org/officeDocument/2006/relationships" r:embed="rId6"/>
        <a:stretch>
          <a:fillRect/>
        </a:stretch>
      </xdr:blipFill>
      <xdr:spPr>
        <a:xfrm>
          <a:off x="0" y="10372725"/>
          <a:ext cx="1312479" cy="1285875"/>
        </a:xfrm>
        <a:prstGeom prst="rect">
          <a:avLst/>
        </a:prstGeom>
      </xdr:spPr>
    </xdr:pic>
    <xdr:clientData/>
  </xdr:twoCellAnchor>
  <xdr:twoCellAnchor editAs="oneCell">
    <xdr:from>
      <xdr:col>0</xdr:col>
      <xdr:colOff>0</xdr:colOff>
      <xdr:row>23</xdr:row>
      <xdr:rowOff>95250</xdr:rowOff>
    </xdr:from>
    <xdr:to>
      <xdr:col>0</xdr:col>
      <xdr:colOff>1324160</xdr:colOff>
      <xdr:row>31</xdr:row>
      <xdr:rowOff>133520</xdr:rowOff>
    </xdr:to>
    <xdr:pic>
      <xdr:nvPicPr>
        <xdr:cNvPr id="14" name="Рисунок 13">
          <a:extLst>
            <a:ext uri="{FF2B5EF4-FFF2-40B4-BE49-F238E27FC236}">
              <a16:creationId xmlns:a16="http://schemas.microsoft.com/office/drawing/2014/main" xmlns="" id="{CB3BE31D-A264-43F6-93F8-C6033D3F2B55}"/>
            </a:ext>
          </a:extLst>
        </xdr:cNvPr>
        <xdr:cNvPicPr>
          <a:picLocks noChangeAspect="1"/>
        </xdr:cNvPicPr>
      </xdr:nvPicPr>
      <xdr:blipFill>
        <a:blip xmlns:r="http://schemas.openxmlformats.org/officeDocument/2006/relationships" r:embed="rId7"/>
        <a:stretch>
          <a:fillRect/>
        </a:stretch>
      </xdr:blipFill>
      <xdr:spPr>
        <a:xfrm>
          <a:off x="0" y="6724650"/>
          <a:ext cx="1324160" cy="12384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57151</xdr:rowOff>
    </xdr:from>
    <xdr:to>
      <xdr:col>1</xdr:col>
      <xdr:colOff>1003788</xdr:colOff>
      <xdr:row>2</xdr:row>
      <xdr:rowOff>14654</xdr:rowOff>
    </xdr:to>
    <xdr:pic>
      <xdr:nvPicPr>
        <xdr:cNvPr id="2" name="Рисунок 16" descr="лого СЕГМЕНТ.png">
          <a:extLst>
            <a:ext uri="{FF2B5EF4-FFF2-40B4-BE49-F238E27FC236}">
              <a16:creationId xmlns:a16="http://schemas.microsoft.com/office/drawing/2014/main" xmlns="" id="{00000000-0008-0000-09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 y="57151"/>
          <a:ext cx="2283069" cy="353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19052</xdr:colOff>
      <xdr:row>9</xdr:row>
      <xdr:rowOff>76200</xdr:rowOff>
    </xdr:from>
    <xdr:to>
      <xdr:col>0</xdr:col>
      <xdr:colOff>1255060</xdr:colOff>
      <xdr:row>9</xdr:row>
      <xdr:rowOff>403411</xdr:rowOff>
    </xdr:to>
    <xdr:pic>
      <xdr:nvPicPr>
        <xdr:cNvPr id="3" name="Рисунок 16" descr="лого СЕГМЕНТ.png">
          <a:extLst>
            <a:ext uri="{FF2B5EF4-FFF2-40B4-BE49-F238E27FC236}">
              <a16:creationId xmlns:a16="http://schemas.microsoft.com/office/drawing/2014/main" xmlns="" id="{00000000-0008-0000-0900-000003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2" y="1835524"/>
          <a:ext cx="1236008" cy="32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161192</xdr:colOff>
      <xdr:row>14</xdr:row>
      <xdr:rowOff>227136</xdr:rowOff>
    </xdr:from>
    <xdr:to>
      <xdr:col>0</xdr:col>
      <xdr:colOff>1186961</xdr:colOff>
      <xdr:row>18</xdr:row>
      <xdr:rowOff>78302</xdr:rowOff>
    </xdr:to>
    <xdr:pic>
      <xdr:nvPicPr>
        <xdr:cNvPr id="5" name="Рисунок 4">
          <a:extLst>
            <a:ext uri="{FF2B5EF4-FFF2-40B4-BE49-F238E27FC236}">
              <a16:creationId xmlns:a16="http://schemas.microsoft.com/office/drawing/2014/main" xmlns=""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161192" y="4015155"/>
          <a:ext cx="1025769" cy="964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183173</xdr:rowOff>
    </xdr:from>
    <xdr:to>
      <xdr:col>0</xdr:col>
      <xdr:colOff>1334586</xdr:colOff>
      <xdr:row>32</xdr:row>
      <xdr:rowOff>124558</xdr:rowOff>
    </xdr:to>
    <xdr:pic>
      <xdr:nvPicPr>
        <xdr:cNvPr id="4" name="Рисунок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0" y="6777404"/>
          <a:ext cx="1334586" cy="1333500"/>
        </a:xfrm>
        <a:prstGeom prst="rect">
          <a:avLst/>
        </a:prstGeom>
      </xdr:spPr>
    </xdr:pic>
    <xdr:clientData/>
  </xdr:twoCellAnchor>
  <xdr:twoCellAnchor editAs="oneCell">
    <xdr:from>
      <xdr:col>0</xdr:col>
      <xdr:colOff>218989</xdr:colOff>
      <xdr:row>41</xdr:row>
      <xdr:rowOff>60082</xdr:rowOff>
    </xdr:from>
    <xdr:to>
      <xdr:col>0</xdr:col>
      <xdr:colOff>914400</xdr:colOff>
      <xdr:row>44</xdr:row>
      <xdr:rowOff>264480</xdr:rowOff>
    </xdr:to>
    <xdr:pic>
      <xdr:nvPicPr>
        <xdr:cNvPr id="14" name="Рисунок 13">
          <a:extLst>
            <a:ext uri="{FF2B5EF4-FFF2-40B4-BE49-F238E27FC236}">
              <a16:creationId xmlns:a16="http://schemas.microsoft.com/office/drawing/2014/main" xmlns="" id="{00000000-0008-0000-09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18989" y="10966207"/>
          <a:ext cx="695411" cy="633023"/>
        </a:xfrm>
        <a:prstGeom prst="rect">
          <a:avLst/>
        </a:prstGeom>
      </xdr:spPr>
    </xdr:pic>
    <xdr:clientData/>
  </xdr:twoCellAnchor>
  <xdr:twoCellAnchor editAs="oneCell">
    <xdr:from>
      <xdr:col>0</xdr:col>
      <xdr:colOff>10085</xdr:colOff>
      <xdr:row>53</xdr:row>
      <xdr:rowOff>25773</xdr:rowOff>
    </xdr:from>
    <xdr:to>
      <xdr:col>0</xdr:col>
      <xdr:colOff>1200876</xdr:colOff>
      <xdr:row>60</xdr:row>
      <xdr:rowOff>67948</xdr:rowOff>
    </xdr:to>
    <xdr:pic>
      <xdr:nvPicPr>
        <xdr:cNvPr id="6" name="Рисунок 5">
          <a:extLst>
            <a:ext uri="{FF2B5EF4-FFF2-40B4-BE49-F238E27FC236}">
              <a16:creationId xmlns:a16="http://schemas.microsoft.com/office/drawing/2014/main" xmlns="" id="{0C5D43F9-87D0-43EF-A6B0-BDFC5FC7EBDC}"/>
            </a:ext>
          </a:extLst>
        </xdr:cNvPr>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t="3069"/>
        <a:stretch/>
      </xdr:blipFill>
      <xdr:spPr>
        <a:xfrm>
          <a:off x="10085" y="14418048"/>
          <a:ext cx="1190791" cy="1042300"/>
        </a:xfrm>
        <a:prstGeom prst="rect">
          <a:avLst/>
        </a:prstGeom>
      </xdr:spPr>
    </xdr:pic>
    <xdr:clientData/>
  </xdr:twoCellAnchor>
  <xdr:twoCellAnchor editAs="oneCell">
    <xdr:from>
      <xdr:col>0</xdr:col>
      <xdr:colOff>165033</xdr:colOff>
      <xdr:row>72</xdr:row>
      <xdr:rowOff>50936</xdr:rowOff>
    </xdr:from>
    <xdr:to>
      <xdr:col>0</xdr:col>
      <xdr:colOff>1231982</xdr:colOff>
      <xdr:row>79</xdr:row>
      <xdr:rowOff>79096</xdr:rowOff>
    </xdr:to>
    <xdr:pic>
      <xdr:nvPicPr>
        <xdr:cNvPr id="9" name="Рисунок 8">
          <a:extLst>
            <a:ext uri="{FF2B5EF4-FFF2-40B4-BE49-F238E27FC236}">
              <a16:creationId xmlns:a16="http://schemas.microsoft.com/office/drawing/2014/main" xmlns="" id="{65C2CA6B-E241-44F6-B7FD-8A4D55343DF2}"/>
            </a:ext>
          </a:extLst>
        </xdr:cNvPr>
        <xdr:cNvPicPr>
          <a:picLocks noChangeAspect="1"/>
        </xdr:cNvPicPr>
      </xdr:nvPicPr>
      <xdr:blipFill>
        <a:blip xmlns:r="http://schemas.openxmlformats.org/officeDocument/2006/relationships" r:embed="rId6"/>
        <a:stretch>
          <a:fillRect/>
        </a:stretch>
      </xdr:blipFill>
      <xdr:spPr>
        <a:xfrm>
          <a:off x="165033" y="14269163"/>
          <a:ext cx="1066949" cy="997978"/>
        </a:xfrm>
        <a:prstGeom prst="rect">
          <a:avLst/>
        </a:prstGeom>
      </xdr:spPr>
    </xdr:pic>
    <xdr:clientData/>
  </xdr:twoCellAnchor>
  <xdr:twoCellAnchor editAs="oneCell">
    <xdr:from>
      <xdr:col>0</xdr:col>
      <xdr:colOff>96777</xdr:colOff>
      <xdr:row>93</xdr:row>
      <xdr:rowOff>89647</xdr:rowOff>
    </xdr:from>
    <xdr:to>
      <xdr:col>0</xdr:col>
      <xdr:colOff>1211358</xdr:colOff>
      <xdr:row>100</xdr:row>
      <xdr:rowOff>108281</xdr:rowOff>
    </xdr:to>
    <xdr:pic>
      <xdr:nvPicPr>
        <xdr:cNvPr id="11" name="Рисунок 10">
          <a:extLst>
            <a:ext uri="{FF2B5EF4-FFF2-40B4-BE49-F238E27FC236}">
              <a16:creationId xmlns:a16="http://schemas.microsoft.com/office/drawing/2014/main" xmlns="" id="{701050F3-45A6-4917-AD4A-1E520A0A00B4}"/>
            </a:ext>
          </a:extLst>
        </xdr:cNvPr>
        <xdr:cNvPicPr>
          <a:picLocks noChangeAspect="1"/>
        </xdr:cNvPicPr>
      </xdr:nvPicPr>
      <xdr:blipFill>
        <a:blip xmlns:r="http://schemas.openxmlformats.org/officeDocument/2006/relationships" r:embed="rId7"/>
        <a:stretch>
          <a:fillRect/>
        </a:stretch>
      </xdr:blipFill>
      <xdr:spPr>
        <a:xfrm>
          <a:off x="96777" y="16334102"/>
          <a:ext cx="1114581" cy="988452"/>
        </a:xfrm>
        <a:prstGeom prst="rect">
          <a:avLst/>
        </a:prstGeom>
      </xdr:spPr>
    </xdr:pic>
    <xdr:clientData/>
  </xdr:twoCellAnchor>
  <xdr:twoCellAnchor editAs="oneCell">
    <xdr:from>
      <xdr:col>0</xdr:col>
      <xdr:colOff>89647</xdr:colOff>
      <xdr:row>112</xdr:row>
      <xdr:rowOff>123265</xdr:rowOff>
    </xdr:from>
    <xdr:to>
      <xdr:col>0</xdr:col>
      <xdr:colOff>1204228</xdr:colOff>
      <xdr:row>119</xdr:row>
      <xdr:rowOff>132374</xdr:rowOff>
    </xdr:to>
    <xdr:pic>
      <xdr:nvPicPr>
        <xdr:cNvPr id="12" name="Рисунок 11">
          <a:extLst>
            <a:ext uri="{FF2B5EF4-FFF2-40B4-BE49-F238E27FC236}">
              <a16:creationId xmlns:a16="http://schemas.microsoft.com/office/drawing/2014/main" xmlns="" id="{AFAF3289-0871-41F9-9A94-2B2817087454}"/>
            </a:ext>
          </a:extLst>
        </xdr:cNvPr>
        <xdr:cNvPicPr>
          <a:picLocks noChangeAspect="1"/>
        </xdr:cNvPicPr>
      </xdr:nvPicPr>
      <xdr:blipFill>
        <a:blip xmlns:r="http://schemas.openxmlformats.org/officeDocument/2006/relationships" r:embed="rId8"/>
        <a:stretch>
          <a:fillRect/>
        </a:stretch>
      </xdr:blipFill>
      <xdr:spPr>
        <a:xfrm>
          <a:off x="89647" y="18949147"/>
          <a:ext cx="1114581" cy="1028844"/>
        </a:xfrm>
        <a:prstGeom prst="rect">
          <a:avLst/>
        </a:prstGeom>
      </xdr:spPr>
    </xdr:pic>
    <xdr:clientData/>
  </xdr:twoCellAnchor>
  <xdr:twoCellAnchor editAs="oneCell">
    <xdr:from>
      <xdr:col>0</xdr:col>
      <xdr:colOff>112059</xdr:colOff>
      <xdr:row>132</xdr:row>
      <xdr:rowOff>11207</xdr:rowOff>
    </xdr:from>
    <xdr:to>
      <xdr:col>0</xdr:col>
      <xdr:colOff>1207587</xdr:colOff>
      <xdr:row>139</xdr:row>
      <xdr:rowOff>48894</xdr:rowOff>
    </xdr:to>
    <xdr:pic>
      <xdr:nvPicPr>
        <xdr:cNvPr id="13" name="Рисунок 12">
          <a:extLst>
            <a:ext uri="{FF2B5EF4-FFF2-40B4-BE49-F238E27FC236}">
              <a16:creationId xmlns:a16="http://schemas.microsoft.com/office/drawing/2014/main" xmlns="" id="{8275C806-9547-4345-B0AF-AD37A5202E52}"/>
            </a:ext>
          </a:extLst>
        </xdr:cNvPr>
        <xdr:cNvPicPr>
          <a:picLocks noChangeAspect="1"/>
        </xdr:cNvPicPr>
      </xdr:nvPicPr>
      <xdr:blipFill>
        <a:blip xmlns:r="http://schemas.openxmlformats.org/officeDocument/2006/relationships" r:embed="rId9"/>
        <a:stretch>
          <a:fillRect/>
        </a:stretch>
      </xdr:blipFill>
      <xdr:spPr>
        <a:xfrm>
          <a:off x="112059" y="21212736"/>
          <a:ext cx="1095528" cy="1057423"/>
        </a:xfrm>
        <a:prstGeom prst="rect">
          <a:avLst/>
        </a:prstGeom>
      </xdr:spPr>
    </xdr:pic>
    <xdr:clientData/>
  </xdr:twoCellAnchor>
  <xdr:twoCellAnchor editAs="oneCell">
    <xdr:from>
      <xdr:col>0</xdr:col>
      <xdr:colOff>112058</xdr:colOff>
      <xdr:row>45</xdr:row>
      <xdr:rowOff>51954</xdr:rowOff>
    </xdr:from>
    <xdr:to>
      <xdr:col>0</xdr:col>
      <xdr:colOff>1210234</xdr:colOff>
      <xdr:row>45</xdr:row>
      <xdr:rowOff>598440</xdr:rowOff>
    </xdr:to>
    <xdr:pic>
      <xdr:nvPicPr>
        <xdr:cNvPr id="15" name="Рисунок 14">
          <a:extLst>
            <a:ext uri="{FF2B5EF4-FFF2-40B4-BE49-F238E27FC236}">
              <a16:creationId xmlns:a16="http://schemas.microsoft.com/office/drawing/2014/main" xmlns="" id="{36257E35-E3BD-4E59-BE1E-EF5617DF10EF}"/>
            </a:ext>
          </a:extLst>
        </xdr:cNvPr>
        <xdr:cNvPicPr>
          <a:picLocks noChangeAspect="1"/>
        </xdr:cNvPicPr>
      </xdr:nvPicPr>
      <xdr:blipFill>
        <a:blip xmlns:r="http://schemas.openxmlformats.org/officeDocument/2006/relationships" r:embed="rId10"/>
        <a:stretch>
          <a:fillRect/>
        </a:stretch>
      </xdr:blipFill>
      <xdr:spPr>
        <a:xfrm>
          <a:off x="112058" y="12210336"/>
          <a:ext cx="1098176" cy="546486"/>
        </a:xfrm>
        <a:prstGeom prst="rect">
          <a:avLst/>
        </a:prstGeom>
      </xdr:spPr>
    </xdr:pic>
    <xdr:clientData/>
  </xdr:twoCellAnchor>
  <xdr:twoCellAnchor editAs="oneCell">
    <xdr:from>
      <xdr:col>0</xdr:col>
      <xdr:colOff>44823</xdr:colOff>
      <xdr:row>21</xdr:row>
      <xdr:rowOff>89647</xdr:rowOff>
    </xdr:from>
    <xdr:to>
      <xdr:col>0</xdr:col>
      <xdr:colOff>1260664</xdr:colOff>
      <xdr:row>21</xdr:row>
      <xdr:rowOff>437029</xdr:rowOff>
    </xdr:to>
    <xdr:pic>
      <xdr:nvPicPr>
        <xdr:cNvPr id="17" name="Рисунок 16">
          <a:extLst>
            <a:ext uri="{FF2B5EF4-FFF2-40B4-BE49-F238E27FC236}">
              <a16:creationId xmlns:a16="http://schemas.microsoft.com/office/drawing/2014/main" xmlns="" id="{4239847A-BCEC-40BA-AD1D-1978C4041389}"/>
            </a:ext>
          </a:extLst>
        </xdr:cNvPr>
        <xdr:cNvPicPr>
          <a:picLocks noChangeAspect="1" noChangeArrowheads="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bwMode="auto">
        <a:xfrm>
          <a:off x="44823" y="5860676"/>
          <a:ext cx="1215841" cy="347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148</xdr:row>
      <xdr:rowOff>85725</xdr:rowOff>
    </xdr:from>
    <xdr:to>
      <xdr:col>0</xdr:col>
      <xdr:colOff>1257993</xdr:colOff>
      <xdr:row>156</xdr:row>
      <xdr:rowOff>76200</xdr:rowOff>
    </xdr:to>
    <xdr:pic>
      <xdr:nvPicPr>
        <xdr:cNvPr id="7" name="Рисунок 6">
          <a:extLst>
            <a:ext uri="{FF2B5EF4-FFF2-40B4-BE49-F238E27FC236}">
              <a16:creationId xmlns:a16="http://schemas.microsoft.com/office/drawing/2014/main" xmlns="" id="{BD2AE770-BF78-4CE8-82FE-52041F1DC6CF}"/>
            </a:ext>
          </a:extLst>
        </xdr:cNvPr>
        <xdr:cNvPicPr>
          <a:picLocks noChangeAspect="1"/>
        </xdr:cNvPicPr>
      </xdr:nvPicPr>
      <xdr:blipFill rotWithShape="1">
        <a:blip xmlns:r="http://schemas.openxmlformats.org/officeDocument/2006/relationships" r:embed="rId12" cstate="hqprint">
          <a:extLst>
            <a:ext uri="{28A0092B-C50C-407E-A947-70E740481C1C}">
              <a14:useLocalDpi xmlns:a14="http://schemas.microsoft.com/office/drawing/2010/main"/>
            </a:ext>
          </a:extLst>
        </a:blip>
        <a:srcRect t="-1" b="3252"/>
        <a:stretch/>
      </xdr:blipFill>
      <xdr:spPr>
        <a:xfrm>
          <a:off x="47625" y="27917775"/>
          <a:ext cx="1210368" cy="11334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ummaryRight="0"/>
    <pageSetUpPr autoPageBreaks="0"/>
  </sheetPr>
  <dimension ref="A1:G150"/>
  <sheetViews>
    <sheetView zoomScaleNormal="100" zoomScaleSheetLayoutView="100" workbookViewId="0">
      <pane ySplit="9" topLeftCell="A79" activePane="bottomLeft" state="frozen"/>
      <selection pane="bottomLeft" activeCell="D6" sqref="D6"/>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2.83203125" style="15" customWidth="1"/>
    <col min="7" max="7" width="11.83203125" style="15" customWidth="1"/>
    <col min="8" max="16384" width="10.6640625" style="15"/>
  </cols>
  <sheetData>
    <row r="1" spans="1:7" s="1" customFormat="1" ht="15.75" customHeight="1">
      <c r="B1" s="472"/>
      <c r="C1" s="472"/>
      <c r="D1" s="472"/>
      <c r="E1" s="2"/>
    </row>
    <row r="2" spans="1:7" s="1" customFormat="1" ht="15.75" customHeight="1">
      <c r="A2" s="473" t="s">
        <v>0</v>
      </c>
      <c r="B2" s="474"/>
      <c r="C2" s="474"/>
      <c r="D2" s="474"/>
      <c r="E2" s="474"/>
    </row>
    <row r="3" spans="1:7" s="1" customFormat="1" ht="15.75" customHeight="1">
      <c r="A3" s="475" t="s">
        <v>1</v>
      </c>
      <c r="B3" s="476"/>
      <c r="C3" s="476"/>
      <c r="D3" s="476"/>
      <c r="E3" s="476"/>
    </row>
    <row r="4" spans="1:7" s="9" customFormat="1" ht="13.5" customHeight="1" thickBot="1">
      <c r="A4" s="65"/>
      <c r="B4" s="5"/>
      <c r="C4" s="6"/>
      <c r="D4" s="71"/>
      <c r="E4" s="7"/>
      <c r="G4" s="10"/>
    </row>
    <row r="5" spans="1:7" s="9" customFormat="1" ht="13.5" customHeight="1" thickBot="1">
      <c r="A5" s="4"/>
      <c r="B5" s="5"/>
      <c r="C5" s="11" t="s">
        <v>381</v>
      </c>
      <c r="D5" s="73">
        <v>0</v>
      </c>
      <c r="E5" s="7"/>
    </row>
    <row r="6" spans="1:7" s="9" customFormat="1" ht="13.5" customHeight="1">
      <c r="A6" s="4"/>
      <c r="B6" s="5"/>
      <c r="C6" s="11"/>
      <c r="D6" s="12"/>
      <c r="E6" s="7"/>
    </row>
    <row r="7" spans="1:7" s="9" customFormat="1" ht="13.5" customHeight="1" thickBot="1">
      <c r="A7" s="4"/>
      <c r="B7" s="79" t="s">
        <v>668</v>
      </c>
      <c r="C7" s="80"/>
      <c r="D7" s="81"/>
      <c r="E7" s="82"/>
    </row>
    <row r="8" spans="1:7" s="1" customFormat="1" ht="24" customHeight="1">
      <c r="A8" s="477" t="s">
        <v>3</v>
      </c>
      <c r="B8" s="479" t="s">
        <v>4</v>
      </c>
      <c r="C8" s="481" t="s">
        <v>5</v>
      </c>
      <c r="D8" s="481" t="s">
        <v>6</v>
      </c>
      <c r="E8" s="490" t="s">
        <v>7</v>
      </c>
      <c r="F8" s="498" t="s">
        <v>1013</v>
      </c>
      <c r="G8" s="499"/>
    </row>
    <row r="9" spans="1:7" s="1" customFormat="1" ht="13.5" customHeight="1">
      <c r="A9" s="478"/>
      <c r="B9" s="480"/>
      <c r="C9" s="482"/>
      <c r="D9" s="482"/>
      <c r="E9" s="491"/>
      <c r="F9" s="156" t="s">
        <v>1015</v>
      </c>
      <c r="G9" s="160" t="s">
        <v>1014</v>
      </c>
    </row>
    <row r="10" spans="1:7" ht="43.5" customHeight="1" thickBot="1">
      <c r="A10" s="166"/>
      <c r="B10" s="457" t="s">
        <v>8</v>
      </c>
      <c r="C10" s="457"/>
      <c r="D10" s="457"/>
      <c r="E10" s="457"/>
      <c r="F10" s="457"/>
      <c r="G10" s="458"/>
    </row>
    <row r="11" spans="1:7" ht="50.25" customHeight="1" thickBot="1">
      <c r="A11" s="459" t="s">
        <v>382</v>
      </c>
      <c r="B11" s="460"/>
      <c r="C11" s="460"/>
      <c r="D11" s="460"/>
      <c r="E11" s="460"/>
      <c r="F11" s="460"/>
      <c r="G11" s="461"/>
    </row>
    <row r="12" spans="1:7" ht="15" customHeight="1" thickBot="1">
      <c r="A12" s="454" t="s">
        <v>724</v>
      </c>
      <c r="B12" s="455"/>
      <c r="C12" s="455"/>
      <c r="D12" s="455"/>
      <c r="E12" s="455"/>
      <c r="F12" s="455"/>
      <c r="G12" s="456"/>
    </row>
    <row r="13" spans="1:7" ht="12" customHeight="1">
      <c r="A13" s="483"/>
      <c r="B13" s="47" t="s">
        <v>725</v>
      </c>
      <c r="C13" s="117">
        <v>50</v>
      </c>
      <c r="D13" s="144">
        <v>0.39</v>
      </c>
      <c r="E13" s="169">
        <f>D13*(1-$D$5)</f>
        <v>0.39</v>
      </c>
      <c r="F13" s="119" t="s">
        <v>730</v>
      </c>
      <c r="G13" s="170" t="s">
        <v>1016</v>
      </c>
    </row>
    <row r="14" spans="1:7" ht="12" customHeight="1">
      <c r="A14" s="484"/>
      <c r="B14" s="16" t="s">
        <v>726</v>
      </c>
      <c r="C14" s="87">
        <v>100</v>
      </c>
      <c r="D14" s="145">
        <v>0.36</v>
      </c>
      <c r="E14" s="159">
        <f>D14*(1-$D$5)</f>
        <v>0.36</v>
      </c>
      <c r="F14" s="120" t="s">
        <v>730</v>
      </c>
      <c r="G14" s="154" t="s">
        <v>1016</v>
      </c>
    </row>
    <row r="15" spans="1:7" ht="12" customHeight="1">
      <c r="A15" s="484"/>
      <c r="B15" s="16" t="s">
        <v>727</v>
      </c>
      <c r="C15" s="87">
        <v>100</v>
      </c>
      <c r="D15" s="145">
        <v>0.28999999999999998</v>
      </c>
      <c r="E15" s="159">
        <f>D15*(1-$D$5)</f>
        <v>0.28999999999999998</v>
      </c>
      <c r="F15" s="120" t="s">
        <v>730</v>
      </c>
      <c r="G15" s="154" t="s">
        <v>1016</v>
      </c>
    </row>
    <row r="16" spans="1:7" ht="12" customHeight="1">
      <c r="A16" s="484"/>
      <c r="B16" s="16" t="s">
        <v>728</v>
      </c>
      <c r="C16" s="87">
        <v>100</v>
      </c>
      <c r="D16" s="145">
        <v>0.28000000000000003</v>
      </c>
      <c r="E16" s="159">
        <f>D16*(1-$D$5)</f>
        <v>0.28000000000000003</v>
      </c>
      <c r="F16" s="120" t="s">
        <v>730</v>
      </c>
      <c r="G16" s="154" t="s">
        <v>1016</v>
      </c>
    </row>
    <row r="17" spans="1:7" ht="12" customHeight="1" thickBot="1">
      <c r="A17" s="485"/>
      <c r="B17" s="66" t="s">
        <v>729</v>
      </c>
      <c r="C17" s="118">
        <v>100</v>
      </c>
      <c r="D17" s="146">
        <v>0.28000000000000003</v>
      </c>
      <c r="E17" s="167">
        <f>D17*(1-$D$5)</f>
        <v>0.28000000000000003</v>
      </c>
      <c r="F17" s="121" t="s">
        <v>730</v>
      </c>
      <c r="G17" s="168" t="s">
        <v>1016</v>
      </c>
    </row>
    <row r="18" spans="1:7" ht="15" customHeight="1" thickBot="1">
      <c r="A18" s="465" t="s">
        <v>723</v>
      </c>
      <c r="B18" s="466"/>
      <c r="C18" s="466"/>
      <c r="D18" s="466"/>
      <c r="E18" s="466"/>
      <c r="F18" s="466"/>
      <c r="G18" s="467"/>
    </row>
    <row r="19" spans="1:7" ht="12" customHeight="1">
      <c r="A19" s="468"/>
      <c r="B19" s="47" t="s">
        <v>718</v>
      </c>
      <c r="C19" s="117">
        <v>50</v>
      </c>
      <c r="D19" s="144">
        <v>0.54</v>
      </c>
      <c r="E19" s="169">
        <f>D19*(1-$D$5)</f>
        <v>0.54</v>
      </c>
      <c r="F19" s="119" t="s">
        <v>730</v>
      </c>
      <c r="G19" s="170" t="s">
        <v>1016</v>
      </c>
    </row>
    <row r="20" spans="1:7" ht="12" customHeight="1">
      <c r="A20" s="469"/>
      <c r="B20" s="16" t="s">
        <v>719</v>
      </c>
      <c r="C20" s="87">
        <v>100</v>
      </c>
      <c r="D20" s="145">
        <v>0.5</v>
      </c>
      <c r="E20" s="159">
        <f>D20*(1-$D$5)</f>
        <v>0.5</v>
      </c>
      <c r="F20" s="120" t="s">
        <v>730</v>
      </c>
      <c r="G20" s="154" t="s">
        <v>1016</v>
      </c>
    </row>
    <row r="21" spans="1:7" ht="12" customHeight="1">
      <c r="A21" s="469"/>
      <c r="B21" s="16" t="s">
        <v>720</v>
      </c>
      <c r="C21" s="87">
        <v>100</v>
      </c>
      <c r="D21" s="145">
        <v>0.4</v>
      </c>
      <c r="E21" s="159">
        <f>D21*(1-$D$5)</f>
        <v>0.4</v>
      </c>
      <c r="F21" s="120" t="s">
        <v>730</v>
      </c>
      <c r="G21" s="154" t="s">
        <v>1016</v>
      </c>
    </row>
    <row r="22" spans="1:7" ht="12" customHeight="1">
      <c r="A22" s="469"/>
      <c r="B22" s="16" t="s">
        <v>721</v>
      </c>
      <c r="C22" s="87">
        <v>100</v>
      </c>
      <c r="D22" s="145">
        <v>0.39</v>
      </c>
      <c r="E22" s="159">
        <f>D22*(1-$D$5)</f>
        <v>0.39</v>
      </c>
      <c r="F22" s="120" t="s">
        <v>730</v>
      </c>
      <c r="G22" s="154" t="s">
        <v>1016</v>
      </c>
    </row>
    <row r="23" spans="1:7" ht="12" customHeight="1">
      <c r="A23" s="470"/>
      <c r="B23" s="16" t="s">
        <v>722</v>
      </c>
      <c r="C23" s="87">
        <v>100</v>
      </c>
      <c r="D23" s="145">
        <v>0.39</v>
      </c>
      <c r="E23" s="159">
        <f>D23*(1-$D$5)</f>
        <v>0.39</v>
      </c>
      <c r="F23" s="120" t="s">
        <v>730</v>
      </c>
      <c r="G23" s="154" t="s">
        <v>1016</v>
      </c>
    </row>
    <row r="24" spans="1:7" ht="39" customHeight="1" thickBot="1">
      <c r="A24" s="495" t="s">
        <v>753</v>
      </c>
      <c r="B24" s="496"/>
      <c r="C24" s="496"/>
      <c r="D24" s="496"/>
      <c r="E24" s="496"/>
      <c r="F24" s="496"/>
      <c r="G24" s="497"/>
    </row>
    <row r="25" spans="1:7" ht="15" customHeight="1" thickBot="1">
      <c r="A25" s="454" t="s">
        <v>752</v>
      </c>
      <c r="B25" s="455"/>
      <c r="C25" s="455"/>
      <c r="D25" s="455"/>
      <c r="E25" s="455"/>
      <c r="F25" s="455"/>
      <c r="G25" s="456"/>
    </row>
    <row r="26" spans="1:7" ht="12" customHeight="1">
      <c r="A26" s="483"/>
      <c r="B26" s="47" t="s">
        <v>279</v>
      </c>
      <c r="C26" s="48">
        <v>50</v>
      </c>
      <c r="D26" s="148">
        <v>0.36</v>
      </c>
      <c r="E26" s="138">
        <f t="shared" ref="E26:E44" si="0">D26*(1-$D$5)</f>
        <v>0.36</v>
      </c>
      <c r="F26" s="119" t="s">
        <v>730</v>
      </c>
      <c r="G26" s="170" t="s">
        <v>1016</v>
      </c>
    </row>
    <row r="27" spans="1:7" ht="12" customHeight="1">
      <c r="A27" s="484"/>
      <c r="B27" s="16" t="s">
        <v>280</v>
      </c>
      <c r="C27" s="34">
        <v>100</v>
      </c>
      <c r="D27" s="147">
        <v>0.31</v>
      </c>
      <c r="E27" s="21">
        <f t="shared" si="0"/>
        <v>0.31</v>
      </c>
      <c r="F27" s="120" t="s">
        <v>730</v>
      </c>
      <c r="G27" s="154" t="s">
        <v>1016</v>
      </c>
    </row>
    <row r="28" spans="1:7" ht="12" customHeight="1">
      <c r="A28" s="484"/>
      <c r="B28" s="16" t="s">
        <v>281</v>
      </c>
      <c r="C28" s="34">
        <v>100</v>
      </c>
      <c r="D28" s="147">
        <v>0.31</v>
      </c>
      <c r="E28" s="21">
        <f t="shared" si="0"/>
        <v>0.31</v>
      </c>
      <c r="F28" s="120" t="s">
        <v>730</v>
      </c>
      <c r="G28" s="154" t="s">
        <v>1016</v>
      </c>
    </row>
    <row r="29" spans="1:7" ht="12" customHeight="1">
      <c r="A29" s="484"/>
      <c r="B29" s="16" t="s">
        <v>282</v>
      </c>
      <c r="C29" s="34">
        <v>100</v>
      </c>
      <c r="D29" s="147">
        <v>0.31</v>
      </c>
      <c r="E29" s="21">
        <f t="shared" si="0"/>
        <v>0.31</v>
      </c>
      <c r="F29" s="120" t="s">
        <v>730</v>
      </c>
      <c r="G29" s="154" t="s">
        <v>1016</v>
      </c>
    </row>
    <row r="30" spans="1:7" ht="12" customHeight="1">
      <c r="A30" s="484"/>
      <c r="B30" s="16" t="s">
        <v>283</v>
      </c>
      <c r="C30" s="34">
        <v>100</v>
      </c>
      <c r="D30" s="147">
        <v>0.25</v>
      </c>
      <c r="E30" s="21">
        <f t="shared" si="0"/>
        <v>0.25</v>
      </c>
      <c r="F30" s="120" t="s">
        <v>730</v>
      </c>
      <c r="G30" s="154" t="s">
        <v>1016</v>
      </c>
    </row>
    <row r="31" spans="1:7" ht="12" customHeight="1">
      <c r="A31" s="484"/>
      <c r="B31" s="16" t="s">
        <v>284</v>
      </c>
      <c r="C31" s="34">
        <v>100</v>
      </c>
      <c r="D31" s="147">
        <v>0.25</v>
      </c>
      <c r="E31" s="21">
        <f t="shared" si="0"/>
        <v>0.25</v>
      </c>
      <c r="F31" s="120" t="s">
        <v>730</v>
      </c>
      <c r="G31" s="154" t="s">
        <v>1016</v>
      </c>
    </row>
    <row r="32" spans="1:7" ht="12" customHeight="1">
      <c r="A32" s="484"/>
      <c r="B32" s="16" t="s">
        <v>285</v>
      </c>
      <c r="C32" s="34">
        <v>100</v>
      </c>
      <c r="D32" s="147">
        <v>0.23</v>
      </c>
      <c r="E32" s="21">
        <f t="shared" si="0"/>
        <v>0.23</v>
      </c>
      <c r="F32" s="120" t="s">
        <v>730</v>
      </c>
      <c r="G32" s="154" t="s">
        <v>1016</v>
      </c>
    </row>
    <row r="33" spans="1:7" ht="12" customHeight="1">
      <c r="A33" s="484"/>
      <c r="B33" s="16" t="s">
        <v>286</v>
      </c>
      <c r="C33" s="34">
        <v>100</v>
      </c>
      <c r="D33" s="147">
        <v>0.25</v>
      </c>
      <c r="E33" s="21">
        <f t="shared" si="0"/>
        <v>0.25</v>
      </c>
      <c r="F33" s="120" t="s">
        <v>730</v>
      </c>
      <c r="G33" s="154" t="s">
        <v>1016</v>
      </c>
    </row>
    <row r="34" spans="1:7" ht="12" customHeight="1">
      <c r="A34" s="484"/>
      <c r="B34" s="16" t="s">
        <v>287</v>
      </c>
      <c r="C34" s="34">
        <v>100</v>
      </c>
      <c r="D34" s="147">
        <v>0.25</v>
      </c>
      <c r="E34" s="21">
        <f t="shared" si="0"/>
        <v>0.25</v>
      </c>
      <c r="F34" s="120" t="s">
        <v>730</v>
      </c>
      <c r="G34" s="154" t="s">
        <v>1016</v>
      </c>
    </row>
    <row r="35" spans="1:7" ht="12" customHeight="1">
      <c r="A35" s="484"/>
      <c r="B35" s="16" t="s">
        <v>288</v>
      </c>
      <c r="C35" s="34">
        <v>100</v>
      </c>
      <c r="D35" s="147">
        <v>0.25</v>
      </c>
      <c r="E35" s="21">
        <f t="shared" si="0"/>
        <v>0.25</v>
      </c>
      <c r="F35" s="120" t="s">
        <v>730</v>
      </c>
      <c r="G35" s="154" t="s">
        <v>1016</v>
      </c>
    </row>
    <row r="36" spans="1:7" ht="12" customHeight="1">
      <c r="A36" s="484"/>
      <c r="B36" s="16" t="s">
        <v>289</v>
      </c>
      <c r="C36" s="34">
        <v>100</v>
      </c>
      <c r="D36" s="147">
        <v>0.25</v>
      </c>
      <c r="E36" s="21">
        <f t="shared" si="0"/>
        <v>0.25</v>
      </c>
      <c r="F36" s="120" t="s">
        <v>730</v>
      </c>
      <c r="G36" s="154" t="s">
        <v>1016</v>
      </c>
    </row>
    <row r="37" spans="1:7" ht="12" customHeight="1">
      <c r="A37" s="484"/>
      <c r="B37" s="16" t="s">
        <v>290</v>
      </c>
      <c r="C37" s="34">
        <v>100</v>
      </c>
      <c r="D37" s="147">
        <v>0.25</v>
      </c>
      <c r="E37" s="21">
        <f t="shared" si="0"/>
        <v>0.25</v>
      </c>
      <c r="F37" s="120" t="s">
        <v>730</v>
      </c>
      <c r="G37" s="154" t="s">
        <v>1016</v>
      </c>
    </row>
    <row r="38" spans="1:7" ht="12" customHeight="1">
      <c r="A38" s="484"/>
      <c r="B38" s="16" t="s">
        <v>291</v>
      </c>
      <c r="C38" s="34">
        <v>100</v>
      </c>
      <c r="D38" s="147">
        <v>0.25</v>
      </c>
      <c r="E38" s="21">
        <f t="shared" si="0"/>
        <v>0.25</v>
      </c>
      <c r="F38" s="120" t="s">
        <v>730</v>
      </c>
      <c r="G38" s="154" t="s">
        <v>1016</v>
      </c>
    </row>
    <row r="39" spans="1:7" ht="12" customHeight="1">
      <c r="A39" s="484"/>
      <c r="B39" s="16" t="s">
        <v>292</v>
      </c>
      <c r="C39" s="34">
        <v>100</v>
      </c>
      <c r="D39" s="147">
        <v>0.25</v>
      </c>
      <c r="E39" s="21">
        <f t="shared" si="0"/>
        <v>0.25</v>
      </c>
      <c r="F39" s="120" t="s">
        <v>730</v>
      </c>
      <c r="G39" s="154" t="s">
        <v>1016</v>
      </c>
    </row>
    <row r="40" spans="1:7" ht="12" customHeight="1">
      <c r="A40" s="484"/>
      <c r="B40" s="16" t="s">
        <v>293</v>
      </c>
      <c r="C40" s="34">
        <v>100</v>
      </c>
      <c r="D40" s="147">
        <v>0.25</v>
      </c>
      <c r="E40" s="21">
        <f t="shared" si="0"/>
        <v>0.25</v>
      </c>
      <c r="F40" s="120" t="s">
        <v>730</v>
      </c>
      <c r="G40" s="154" t="s">
        <v>1016</v>
      </c>
    </row>
    <row r="41" spans="1:7" ht="12" customHeight="1">
      <c r="A41" s="484"/>
      <c r="B41" s="16" t="s">
        <v>294</v>
      </c>
      <c r="C41" s="34">
        <v>100</v>
      </c>
      <c r="D41" s="147">
        <v>0.25</v>
      </c>
      <c r="E41" s="21">
        <f t="shared" si="0"/>
        <v>0.25</v>
      </c>
      <c r="F41" s="120" t="s">
        <v>730</v>
      </c>
      <c r="G41" s="154" t="s">
        <v>1016</v>
      </c>
    </row>
    <row r="42" spans="1:7" ht="12" customHeight="1">
      <c r="A42" s="484"/>
      <c r="B42" s="16" t="s">
        <v>295</v>
      </c>
      <c r="C42" s="34">
        <v>100</v>
      </c>
      <c r="D42" s="147">
        <v>0.25</v>
      </c>
      <c r="E42" s="21">
        <f t="shared" si="0"/>
        <v>0.25</v>
      </c>
      <c r="F42" s="120" t="s">
        <v>730</v>
      </c>
      <c r="G42" s="154" t="s">
        <v>1016</v>
      </c>
    </row>
    <row r="43" spans="1:7" ht="12" customHeight="1">
      <c r="A43" s="484"/>
      <c r="B43" s="16" t="s">
        <v>296</v>
      </c>
      <c r="C43" s="34">
        <v>100</v>
      </c>
      <c r="D43" s="147">
        <v>0.25</v>
      </c>
      <c r="E43" s="21">
        <f t="shared" si="0"/>
        <v>0.25</v>
      </c>
      <c r="F43" s="120" t="s">
        <v>730</v>
      </c>
      <c r="G43" s="154" t="s">
        <v>1016</v>
      </c>
    </row>
    <row r="44" spans="1:7" ht="12" customHeight="1">
      <c r="A44" s="484"/>
      <c r="B44" s="16" t="s">
        <v>297</v>
      </c>
      <c r="C44" s="34">
        <v>100</v>
      </c>
      <c r="D44" s="147">
        <v>0.25</v>
      </c>
      <c r="E44" s="21">
        <f t="shared" si="0"/>
        <v>0.25</v>
      </c>
      <c r="F44" s="120" t="s">
        <v>730</v>
      </c>
      <c r="G44" s="154" t="s">
        <v>1016</v>
      </c>
    </row>
    <row r="45" spans="1:7" ht="12.75" customHeight="1" thickBot="1">
      <c r="A45" s="485"/>
      <c r="B45" s="66" t="s">
        <v>298</v>
      </c>
      <c r="C45" s="67">
        <v>100</v>
      </c>
      <c r="D45" s="147">
        <v>0.25</v>
      </c>
      <c r="E45" s="171">
        <f>D45*(1-$D$5)</f>
        <v>0.25</v>
      </c>
      <c r="F45" s="121" t="s">
        <v>730</v>
      </c>
      <c r="G45" s="168" t="s">
        <v>1016</v>
      </c>
    </row>
    <row r="46" spans="1:7" ht="15" customHeight="1" thickBot="1">
      <c r="A46" s="465" t="s">
        <v>731</v>
      </c>
      <c r="B46" s="466"/>
      <c r="C46" s="466"/>
      <c r="D46" s="466"/>
      <c r="E46" s="466"/>
      <c r="F46" s="466"/>
      <c r="G46" s="467"/>
    </row>
    <row r="47" spans="1:7" ht="12" customHeight="1">
      <c r="A47" s="486"/>
      <c r="B47" s="47" t="s">
        <v>732</v>
      </c>
      <c r="C47" s="48">
        <v>50</v>
      </c>
      <c r="D47" s="148">
        <v>0.44</v>
      </c>
      <c r="E47" s="138">
        <f t="shared" ref="E47:E65" si="1">D47*(1-$D$5)</f>
        <v>0.44</v>
      </c>
      <c r="F47" s="119" t="s">
        <v>730</v>
      </c>
      <c r="G47" s="170" t="s">
        <v>1016</v>
      </c>
    </row>
    <row r="48" spans="1:7" ht="12" customHeight="1">
      <c r="A48" s="487"/>
      <c r="B48" s="16" t="s">
        <v>733</v>
      </c>
      <c r="C48" s="34">
        <v>100</v>
      </c>
      <c r="D48" s="147">
        <v>0.41</v>
      </c>
      <c r="E48" s="21">
        <f t="shared" si="1"/>
        <v>0.41</v>
      </c>
      <c r="F48" s="120" t="s">
        <v>730</v>
      </c>
      <c r="G48" s="154" t="s">
        <v>1016</v>
      </c>
    </row>
    <row r="49" spans="1:7" ht="12" customHeight="1">
      <c r="A49" s="487"/>
      <c r="B49" s="16" t="s">
        <v>734</v>
      </c>
      <c r="C49" s="34">
        <v>100</v>
      </c>
      <c r="D49" s="147">
        <v>0.41</v>
      </c>
      <c r="E49" s="21">
        <f t="shared" si="1"/>
        <v>0.41</v>
      </c>
      <c r="F49" s="120" t="s">
        <v>730</v>
      </c>
      <c r="G49" s="154" t="s">
        <v>1016</v>
      </c>
    </row>
    <row r="50" spans="1:7" ht="12" customHeight="1">
      <c r="A50" s="487"/>
      <c r="B50" s="16" t="s">
        <v>735</v>
      </c>
      <c r="C50" s="34">
        <v>100</v>
      </c>
      <c r="D50" s="147">
        <v>0.41</v>
      </c>
      <c r="E50" s="21">
        <f t="shared" si="1"/>
        <v>0.41</v>
      </c>
      <c r="F50" s="120" t="s">
        <v>730</v>
      </c>
      <c r="G50" s="154" t="s">
        <v>1016</v>
      </c>
    </row>
    <row r="51" spans="1:7" ht="12" customHeight="1">
      <c r="A51" s="487"/>
      <c r="B51" s="16" t="s">
        <v>736</v>
      </c>
      <c r="C51" s="34">
        <v>100</v>
      </c>
      <c r="D51" s="147">
        <v>0.34</v>
      </c>
      <c r="E51" s="21">
        <f t="shared" si="1"/>
        <v>0.34</v>
      </c>
      <c r="F51" s="120" t="s">
        <v>730</v>
      </c>
      <c r="G51" s="154" t="s">
        <v>1016</v>
      </c>
    </row>
    <row r="52" spans="1:7" ht="12" customHeight="1">
      <c r="A52" s="487"/>
      <c r="B52" s="16" t="s">
        <v>738</v>
      </c>
      <c r="C52" s="34">
        <v>100</v>
      </c>
      <c r="D52" s="147">
        <v>0.34</v>
      </c>
      <c r="E52" s="21">
        <f t="shared" si="1"/>
        <v>0.34</v>
      </c>
      <c r="F52" s="120" t="s">
        <v>730</v>
      </c>
      <c r="G52" s="154" t="s">
        <v>1016</v>
      </c>
    </row>
    <row r="53" spans="1:7" ht="12" customHeight="1">
      <c r="A53" s="487"/>
      <c r="B53" s="16" t="s">
        <v>737</v>
      </c>
      <c r="C53" s="34">
        <v>100</v>
      </c>
      <c r="D53" s="147">
        <v>0.34</v>
      </c>
      <c r="E53" s="21">
        <f t="shared" si="1"/>
        <v>0.34</v>
      </c>
      <c r="F53" s="120" t="s">
        <v>730</v>
      </c>
      <c r="G53" s="154" t="s">
        <v>1016</v>
      </c>
    </row>
    <row r="54" spans="1:7" ht="12" customHeight="1">
      <c r="A54" s="487"/>
      <c r="B54" s="16" t="s">
        <v>739</v>
      </c>
      <c r="C54" s="34">
        <v>100</v>
      </c>
      <c r="D54" s="147">
        <v>0.34</v>
      </c>
      <c r="E54" s="21">
        <f t="shared" si="1"/>
        <v>0.34</v>
      </c>
      <c r="F54" s="120" t="s">
        <v>730</v>
      </c>
      <c r="G54" s="154" t="s">
        <v>1016</v>
      </c>
    </row>
    <row r="55" spans="1:7" ht="12" customHeight="1">
      <c r="A55" s="487"/>
      <c r="B55" s="16" t="s">
        <v>740</v>
      </c>
      <c r="C55" s="34">
        <v>100</v>
      </c>
      <c r="D55" s="147">
        <v>0.34</v>
      </c>
      <c r="E55" s="21">
        <f t="shared" si="1"/>
        <v>0.34</v>
      </c>
      <c r="F55" s="120" t="s">
        <v>730</v>
      </c>
      <c r="G55" s="154" t="s">
        <v>1016</v>
      </c>
    </row>
    <row r="56" spans="1:7" ht="12" customHeight="1">
      <c r="A56" s="487"/>
      <c r="B56" s="16" t="s">
        <v>741</v>
      </c>
      <c r="C56" s="34">
        <v>100</v>
      </c>
      <c r="D56" s="147">
        <v>0.34</v>
      </c>
      <c r="E56" s="21">
        <f t="shared" si="1"/>
        <v>0.34</v>
      </c>
      <c r="F56" s="120" t="s">
        <v>730</v>
      </c>
      <c r="G56" s="154" t="s">
        <v>1016</v>
      </c>
    </row>
    <row r="57" spans="1:7" ht="12" customHeight="1">
      <c r="A57" s="488"/>
      <c r="B57" s="16" t="s">
        <v>742</v>
      </c>
      <c r="C57" s="34">
        <v>100</v>
      </c>
      <c r="D57" s="147">
        <v>0.34</v>
      </c>
      <c r="E57" s="21">
        <f t="shared" si="1"/>
        <v>0.34</v>
      </c>
      <c r="F57" s="120" t="s">
        <v>730</v>
      </c>
      <c r="G57" s="154" t="s">
        <v>1016</v>
      </c>
    </row>
    <row r="58" spans="1:7" ht="12" customHeight="1">
      <c r="A58" s="488"/>
      <c r="B58" s="16" t="s">
        <v>743</v>
      </c>
      <c r="C58" s="34">
        <v>100</v>
      </c>
      <c r="D58" s="147">
        <v>0.34</v>
      </c>
      <c r="E58" s="21">
        <f t="shared" si="1"/>
        <v>0.34</v>
      </c>
      <c r="F58" s="120" t="s">
        <v>730</v>
      </c>
      <c r="G58" s="154" t="s">
        <v>1016</v>
      </c>
    </row>
    <row r="59" spans="1:7" ht="12" customHeight="1">
      <c r="A59" s="488"/>
      <c r="B59" s="16" t="s">
        <v>744</v>
      </c>
      <c r="C59" s="34">
        <v>100</v>
      </c>
      <c r="D59" s="147">
        <v>0.34</v>
      </c>
      <c r="E59" s="21">
        <f t="shared" si="1"/>
        <v>0.34</v>
      </c>
      <c r="F59" s="120" t="s">
        <v>730</v>
      </c>
      <c r="G59" s="154" t="s">
        <v>1016</v>
      </c>
    </row>
    <row r="60" spans="1:7" ht="12" customHeight="1">
      <c r="A60" s="488"/>
      <c r="B60" s="16" t="s">
        <v>745</v>
      </c>
      <c r="C60" s="34">
        <v>100</v>
      </c>
      <c r="D60" s="147">
        <v>0.34</v>
      </c>
      <c r="E60" s="21">
        <f t="shared" si="1"/>
        <v>0.34</v>
      </c>
      <c r="F60" s="120" t="s">
        <v>730</v>
      </c>
      <c r="G60" s="154" t="s">
        <v>1016</v>
      </c>
    </row>
    <row r="61" spans="1:7" ht="12" customHeight="1">
      <c r="A61" s="488"/>
      <c r="B61" s="16" t="s">
        <v>746</v>
      </c>
      <c r="C61" s="34">
        <v>100</v>
      </c>
      <c r="D61" s="147">
        <v>0.34</v>
      </c>
      <c r="E61" s="21">
        <f t="shared" si="1"/>
        <v>0.34</v>
      </c>
      <c r="F61" s="120" t="s">
        <v>730</v>
      </c>
      <c r="G61" s="154" t="s">
        <v>1016</v>
      </c>
    </row>
    <row r="62" spans="1:7" ht="12" customHeight="1">
      <c r="A62" s="488"/>
      <c r="B62" s="16" t="s">
        <v>747</v>
      </c>
      <c r="C62" s="34">
        <v>100</v>
      </c>
      <c r="D62" s="147">
        <v>0.34</v>
      </c>
      <c r="E62" s="21">
        <f t="shared" si="1"/>
        <v>0.34</v>
      </c>
      <c r="F62" s="120" t="s">
        <v>730</v>
      </c>
      <c r="G62" s="154" t="s">
        <v>1016</v>
      </c>
    </row>
    <row r="63" spans="1:7" ht="12" customHeight="1">
      <c r="A63" s="488"/>
      <c r="B63" s="16" t="s">
        <v>748</v>
      </c>
      <c r="C63" s="34">
        <v>100</v>
      </c>
      <c r="D63" s="147">
        <v>0.34</v>
      </c>
      <c r="E63" s="21">
        <f t="shared" si="1"/>
        <v>0.34</v>
      </c>
      <c r="F63" s="120" t="s">
        <v>730</v>
      </c>
      <c r="G63" s="154" t="s">
        <v>1016</v>
      </c>
    </row>
    <row r="64" spans="1:7" ht="12" customHeight="1">
      <c r="A64" s="488"/>
      <c r="B64" s="16" t="s">
        <v>749</v>
      </c>
      <c r="C64" s="34">
        <v>100</v>
      </c>
      <c r="D64" s="147">
        <v>0.34</v>
      </c>
      <c r="E64" s="21">
        <f t="shared" si="1"/>
        <v>0.34</v>
      </c>
      <c r="F64" s="120" t="s">
        <v>730</v>
      </c>
      <c r="G64" s="154" t="s">
        <v>1016</v>
      </c>
    </row>
    <row r="65" spans="1:7" ht="12" customHeight="1">
      <c r="A65" s="488"/>
      <c r="B65" s="16" t="s">
        <v>750</v>
      </c>
      <c r="C65" s="34">
        <v>100</v>
      </c>
      <c r="D65" s="147">
        <v>0.34</v>
      </c>
      <c r="E65" s="21">
        <f t="shared" si="1"/>
        <v>0.34</v>
      </c>
      <c r="F65" s="120" t="s">
        <v>730</v>
      </c>
      <c r="G65" s="154" t="s">
        <v>1016</v>
      </c>
    </row>
    <row r="66" spans="1:7" ht="12" customHeight="1" thickBot="1">
      <c r="A66" s="489"/>
      <c r="B66" s="66" t="s">
        <v>751</v>
      </c>
      <c r="C66" s="67">
        <v>100</v>
      </c>
      <c r="D66" s="147">
        <v>0.34</v>
      </c>
      <c r="E66" s="171">
        <f>D66*(1-$D$5)</f>
        <v>0.34</v>
      </c>
      <c r="F66" s="121" t="s">
        <v>730</v>
      </c>
      <c r="G66" s="168" t="s">
        <v>1016</v>
      </c>
    </row>
    <row r="67" spans="1:7" ht="15.75" customHeight="1" thickBot="1">
      <c r="A67" s="454" t="s">
        <v>323</v>
      </c>
      <c r="B67" s="455"/>
      <c r="C67" s="455"/>
      <c r="D67" s="455"/>
      <c r="E67" s="455"/>
      <c r="F67" s="455"/>
      <c r="G67" s="456"/>
    </row>
    <row r="68" spans="1:7" ht="12" customHeight="1">
      <c r="A68" s="492"/>
      <c r="B68" s="47" t="s">
        <v>324</v>
      </c>
      <c r="C68" s="48">
        <v>25</v>
      </c>
      <c r="D68" s="148">
        <v>1.08</v>
      </c>
      <c r="E68" s="138">
        <f>D68*(1-$D$5)</f>
        <v>1.08</v>
      </c>
      <c r="F68" s="119" t="s">
        <v>730</v>
      </c>
      <c r="G68" s="170" t="s">
        <v>1016</v>
      </c>
    </row>
    <row r="69" spans="1:7" ht="12" customHeight="1">
      <c r="A69" s="493"/>
      <c r="B69" s="16" t="s">
        <v>325</v>
      </c>
      <c r="C69" s="34">
        <v>50</v>
      </c>
      <c r="D69" s="147">
        <v>1.08</v>
      </c>
      <c r="E69" s="21">
        <f t="shared" ref="E69:E80" si="2">D69*(1-$D$5)</f>
        <v>1.08</v>
      </c>
      <c r="F69" s="120" t="s">
        <v>730</v>
      </c>
      <c r="G69" s="154" t="s">
        <v>1016</v>
      </c>
    </row>
    <row r="70" spans="1:7" ht="12" customHeight="1">
      <c r="A70" s="493"/>
      <c r="B70" s="16" t="s">
        <v>326</v>
      </c>
      <c r="C70" s="34">
        <v>50</v>
      </c>
      <c r="D70" s="147">
        <v>1.08</v>
      </c>
      <c r="E70" s="21">
        <f t="shared" si="2"/>
        <v>1.08</v>
      </c>
      <c r="F70" s="120" t="s">
        <v>730</v>
      </c>
      <c r="G70" s="154" t="s">
        <v>1016</v>
      </c>
    </row>
    <row r="71" spans="1:7" ht="12" customHeight="1">
      <c r="A71" s="493"/>
      <c r="B71" s="16" t="s">
        <v>327</v>
      </c>
      <c r="C71" s="34">
        <v>50</v>
      </c>
      <c r="D71" s="147">
        <v>1.08</v>
      </c>
      <c r="E71" s="21">
        <f t="shared" si="2"/>
        <v>1.08</v>
      </c>
      <c r="F71" s="120" t="s">
        <v>730</v>
      </c>
      <c r="G71" s="154" t="s">
        <v>1016</v>
      </c>
    </row>
    <row r="72" spans="1:7" ht="12" customHeight="1">
      <c r="A72" s="493"/>
      <c r="B72" s="16" t="s">
        <v>328</v>
      </c>
      <c r="C72" s="34">
        <v>50</v>
      </c>
      <c r="D72" s="147">
        <v>0.86</v>
      </c>
      <c r="E72" s="21">
        <f t="shared" si="2"/>
        <v>0.86</v>
      </c>
      <c r="F72" s="120" t="s">
        <v>730</v>
      </c>
      <c r="G72" s="154" t="s">
        <v>1016</v>
      </c>
    </row>
    <row r="73" spans="1:7" ht="12" customHeight="1">
      <c r="A73" s="493"/>
      <c r="B73" s="16" t="s">
        <v>329</v>
      </c>
      <c r="C73" s="34">
        <v>50</v>
      </c>
      <c r="D73" s="147">
        <v>0.86</v>
      </c>
      <c r="E73" s="21">
        <f t="shared" si="2"/>
        <v>0.86</v>
      </c>
      <c r="F73" s="120" t="s">
        <v>730</v>
      </c>
      <c r="G73" s="154" t="s">
        <v>1016</v>
      </c>
    </row>
    <row r="74" spans="1:7" ht="12" customHeight="1">
      <c r="A74" s="493"/>
      <c r="B74" s="16" t="s">
        <v>330</v>
      </c>
      <c r="C74" s="34">
        <v>50</v>
      </c>
      <c r="D74" s="147">
        <v>0.86</v>
      </c>
      <c r="E74" s="21">
        <f t="shared" si="2"/>
        <v>0.86</v>
      </c>
      <c r="F74" s="120" t="s">
        <v>730</v>
      </c>
      <c r="G74" s="154" t="s">
        <v>1016</v>
      </c>
    </row>
    <row r="75" spans="1:7" ht="12" customHeight="1">
      <c r="A75" s="493"/>
      <c r="B75" s="16" t="s">
        <v>331</v>
      </c>
      <c r="C75" s="34">
        <v>50</v>
      </c>
      <c r="D75" s="147">
        <v>0.86</v>
      </c>
      <c r="E75" s="21">
        <f t="shared" si="2"/>
        <v>0.86</v>
      </c>
      <c r="F75" s="120" t="s">
        <v>730</v>
      </c>
      <c r="G75" s="154" t="s">
        <v>1016</v>
      </c>
    </row>
    <row r="76" spans="1:7" ht="12" customHeight="1">
      <c r="A76" s="493"/>
      <c r="B76" s="16" t="s">
        <v>332</v>
      </c>
      <c r="C76" s="34">
        <v>50</v>
      </c>
      <c r="D76" s="147">
        <v>0.86</v>
      </c>
      <c r="E76" s="21">
        <f t="shared" si="2"/>
        <v>0.86</v>
      </c>
      <c r="F76" s="120" t="s">
        <v>730</v>
      </c>
      <c r="G76" s="154" t="s">
        <v>1016</v>
      </c>
    </row>
    <row r="77" spans="1:7" ht="12" customHeight="1">
      <c r="A77" s="493"/>
      <c r="B77" s="16" t="s">
        <v>333</v>
      </c>
      <c r="C77" s="34">
        <v>50</v>
      </c>
      <c r="D77" s="147">
        <v>0.86</v>
      </c>
      <c r="E77" s="21">
        <f t="shared" si="2"/>
        <v>0.86</v>
      </c>
      <c r="F77" s="120" t="s">
        <v>730</v>
      </c>
      <c r="G77" s="154" t="s">
        <v>1016</v>
      </c>
    </row>
    <row r="78" spans="1:7" ht="12" customHeight="1">
      <c r="A78" s="493"/>
      <c r="B78" s="16" t="s">
        <v>334</v>
      </c>
      <c r="C78" s="34">
        <v>50</v>
      </c>
      <c r="D78" s="147">
        <v>0.86</v>
      </c>
      <c r="E78" s="21">
        <f t="shared" si="2"/>
        <v>0.86</v>
      </c>
      <c r="F78" s="120" t="s">
        <v>730</v>
      </c>
      <c r="G78" s="154" t="s">
        <v>1016</v>
      </c>
    </row>
    <row r="79" spans="1:7" ht="12" customHeight="1">
      <c r="A79" s="493"/>
      <c r="B79" s="16" t="s">
        <v>335</v>
      </c>
      <c r="C79" s="34">
        <v>50</v>
      </c>
      <c r="D79" s="147">
        <v>0.86</v>
      </c>
      <c r="E79" s="21">
        <f t="shared" si="2"/>
        <v>0.86</v>
      </c>
      <c r="F79" s="120" t="s">
        <v>730</v>
      </c>
      <c r="G79" s="154" t="s">
        <v>1016</v>
      </c>
    </row>
    <row r="80" spans="1:7" ht="12" customHeight="1">
      <c r="A80" s="493"/>
      <c r="B80" s="16" t="s">
        <v>336</v>
      </c>
      <c r="C80" s="34">
        <v>50</v>
      </c>
      <c r="D80" s="147">
        <v>0.86</v>
      </c>
      <c r="E80" s="21">
        <f t="shared" si="2"/>
        <v>0.86</v>
      </c>
      <c r="F80" s="120" t="s">
        <v>730</v>
      </c>
      <c r="G80" s="154" t="s">
        <v>1016</v>
      </c>
    </row>
    <row r="81" spans="1:7" ht="12" customHeight="1">
      <c r="A81" s="493"/>
      <c r="B81" s="16" t="s">
        <v>754</v>
      </c>
      <c r="C81" s="34">
        <v>50</v>
      </c>
      <c r="D81" s="147">
        <v>0.86</v>
      </c>
      <c r="E81" s="21">
        <f t="shared" ref="E81:E86" si="3">D81*(1-$D$5)</f>
        <v>0.86</v>
      </c>
      <c r="F81" s="120" t="s">
        <v>730</v>
      </c>
      <c r="G81" s="154" t="s">
        <v>1016</v>
      </c>
    </row>
    <row r="82" spans="1:7" ht="12" customHeight="1">
      <c r="A82" s="493"/>
      <c r="B82" s="16" t="s">
        <v>755</v>
      </c>
      <c r="C82" s="34">
        <v>50</v>
      </c>
      <c r="D82" s="147">
        <v>0.86</v>
      </c>
      <c r="E82" s="21">
        <f t="shared" si="3"/>
        <v>0.86</v>
      </c>
      <c r="F82" s="120" t="s">
        <v>730</v>
      </c>
      <c r="G82" s="154" t="s">
        <v>1016</v>
      </c>
    </row>
    <row r="83" spans="1:7" ht="12" customHeight="1">
      <c r="A83" s="493"/>
      <c r="B83" s="16" t="s">
        <v>756</v>
      </c>
      <c r="C83" s="34">
        <v>50</v>
      </c>
      <c r="D83" s="147">
        <v>0.86</v>
      </c>
      <c r="E83" s="21">
        <f t="shared" si="3"/>
        <v>0.86</v>
      </c>
      <c r="F83" s="120" t="s">
        <v>730</v>
      </c>
      <c r="G83" s="154" t="s">
        <v>1016</v>
      </c>
    </row>
    <row r="84" spans="1:7" ht="12" customHeight="1">
      <c r="A84" s="493"/>
      <c r="B84" s="16" t="s">
        <v>757</v>
      </c>
      <c r="C84" s="34">
        <v>50</v>
      </c>
      <c r="D84" s="147">
        <v>0.86</v>
      </c>
      <c r="E84" s="21">
        <f t="shared" si="3"/>
        <v>0.86</v>
      </c>
      <c r="F84" s="120" t="s">
        <v>730</v>
      </c>
      <c r="G84" s="154" t="s">
        <v>1016</v>
      </c>
    </row>
    <row r="85" spans="1:7" ht="12" customHeight="1">
      <c r="A85" s="493"/>
      <c r="B85" s="16" t="s">
        <v>758</v>
      </c>
      <c r="C85" s="34">
        <v>50</v>
      </c>
      <c r="D85" s="147">
        <v>0.86</v>
      </c>
      <c r="E85" s="21">
        <f t="shared" si="3"/>
        <v>0.86</v>
      </c>
      <c r="F85" s="120" t="s">
        <v>730</v>
      </c>
      <c r="G85" s="154" t="s">
        <v>1016</v>
      </c>
    </row>
    <row r="86" spans="1:7" ht="12" customHeight="1">
      <c r="A86" s="493"/>
      <c r="B86" s="16" t="s">
        <v>759</v>
      </c>
      <c r="C86" s="34">
        <v>50</v>
      </c>
      <c r="D86" s="147">
        <v>0.86</v>
      </c>
      <c r="E86" s="21">
        <f t="shared" si="3"/>
        <v>0.86</v>
      </c>
      <c r="F86" s="120" t="s">
        <v>730</v>
      </c>
      <c r="G86" s="154" t="s">
        <v>1016</v>
      </c>
    </row>
    <row r="87" spans="1:7" ht="36.75" customHeight="1" thickBot="1">
      <c r="A87" s="451" t="s">
        <v>760</v>
      </c>
      <c r="B87" s="452"/>
      <c r="C87" s="452"/>
      <c r="D87" s="452"/>
      <c r="E87" s="452"/>
      <c r="F87" s="452"/>
      <c r="G87" s="453"/>
    </row>
    <row r="88" spans="1:7" ht="15" customHeight="1" thickBot="1">
      <c r="A88" s="448" t="s">
        <v>762</v>
      </c>
      <c r="B88" s="449"/>
      <c r="C88" s="449"/>
      <c r="D88" s="449"/>
      <c r="E88" s="449"/>
      <c r="F88" s="449"/>
      <c r="G88" s="450"/>
    </row>
    <row r="89" spans="1:7" ht="12" customHeight="1">
      <c r="A89" s="492"/>
      <c r="B89" s="74" t="s">
        <v>773</v>
      </c>
      <c r="C89" s="48">
        <v>50</v>
      </c>
      <c r="D89" s="148">
        <v>0.36</v>
      </c>
      <c r="E89" s="138">
        <f t="shared" ref="E89:E100" si="4">D89*(1-$D$5)</f>
        <v>0.36</v>
      </c>
      <c r="F89" s="137" t="s">
        <v>803</v>
      </c>
      <c r="G89" s="170" t="s">
        <v>1017</v>
      </c>
    </row>
    <row r="90" spans="1:7" ht="12" customHeight="1">
      <c r="A90" s="493"/>
      <c r="B90" s="37" t="s">
        <v>774</v>
      </c>
      <c r="C90" s="34">
        <v>100</v>
      </c>
      <c r="D90" s="147">
        <v>0.31</v>
      </c>
      <c r="E90" s="21">
        <f t="shared" si="4"/>
        <v>0.31</v>
      </c>
      <c r="F90" s="123" t="s">
        <v>803</v>
      </c>
      <c r="G90" s="154" t="s">
        <v>1017</v>
      </c>
    </row>
    <row r="91" spans="1:7" ht="12" customHeight="1">
      <c r="A91" s="493"/>
      <c r="B91" s="37" t="s">
        <v>775</v>
      </c>
      <c r="C91" s="34">
        <v>100</v>
      </c>
      <c r="D91" s="147">
        <v>0.31</v>
      </c>
      <c r="E91" s="21">
        <f t="shared" si="4"/>
        <v>0.31</v>
      </c>
      <c r="F91" s="123" t="s">
        <v>803</v>
      </c>
      <c r="G91" s="154" t="s">
        <v>1017</v>
      </c>
    </row>
    <row r="92" spans="1:7" ht="12" customHeight="1">
      <c r="A92" s="493"/>
      <c r="B92" s="37" t="s">
        <v>776</v>
      </c>
      <c r="C92" s="34">
        <v>100</v>
      </c>
      <c r="D92" s="147">
        <v>0.31</v>
      </c>
      <c r="E92" s="21">
        <f t="shared" si="4"/>
        <v>0.31</v>
      </c>
      <c r="F92" s="123" t="s">
        <v>803</v>
      </c>
      <c r="G92" s="154" t="s">
        <v>1017</v>
      </c>
    </row>
    <row r="93" spans="1:7" ht="12" customHeight="1">
      <c r="A93" s="493"/>
      <c r="B93" s="37" t="s">
        <v>777</v>
      </c>
      <c r="C93" s="34">
        <v>100</v>
      </c>
      <c r="D93" s="147">
        <v>0.25</v>
      </c>
      <c r="E93" s="21">
        <f t="shared" si="4"/>
        <v>0.25</v>
      </c>
      <c r="F93" s="123" t="s">
        <v>803</v>
      </c>
      <c r="G93" s="154" t="s">
        <v>1017</v>
      </c>
    </row>
    <row r="94" spans="1:7" ht="12" customHeight="1">
      <c r="A94" s="493"/>
      <c r="B94" s="37" t="s">
        <v>778</v>
      </c>
      <c r="C94" s="34">
        <v>100</v>
      </c>
      <c r="D94" s="147">
        <v>0.25</v>
      </c>
      <c r="E94" s="21">
        <f t="shared" si="4"/>
        <v>0.25</v>
      </c>
      <c r="F94" s="123" t="s">
        <v>803</v>
      </c>
      <c r="G94" s="154" t="s">
        <v>1017</v>
      </c>
    </row>
    <row r="95" spans="1:7" ht="12" customHeight="1">
      <c r="A95" s="493"/>
      <c r="B95" s="37" t="s">
        <v>779</v>
      </c>
      <c r="C95" s="34">
        <v>100</v>
      </c>
      <c r="D95" s="147">
        <v>0.25</v>
      </c>
      <c r="E95" s="21">
        <f t="shared" si="4"/>
        <v>0.25</v>
      </c>
      <c r="F95" s="123" t="s">
        <v>803</v>
      </c>
      <c r="G95" s="154" t="s">
        <v>1017</v>
      </c>
    </row>
    <row r="96" spans="1:7" ht="12" customHeight="1">
      <c r="A96" s="493"/>
      <c r="B96" s="37" t="s">
        <v>780</v>
      </c>
      <c r="C96" s="34">
        <v>100</v>
      </c>
      <c r="D96" s="147">
        <v>0.25</v>
      </c>
      <c r="E96" s="21">
        <f t="shared" si="4"/>
        <v>0.25</v>
      </c>
      <c r="F96" s="123" t="s">
        <v>803</v>
      </c>
      <c r="G96" s="154" t="s">
        <v>1017</v>
      </c>
    </row>
    <row r="97" spans="1:7" ht="12" customHeight="1">
      <c r="A97" s="493"/>
      <c r="B97" s="37" t="s">
        <v>781</v>
      </c>
      <c r="C97" s="34">
        <v>100</v>
      </c>
      <c r="D97" s="147">
        <v>0.25</v>
      </c>
      <c r="E97" s="21">
        <f t="shared" si="4"/>
        <v>0.25</v>
      </c>
      <c r="F97" s="123" t="s">
        <v>803</v>
      </c>
      <c r="G97" s="154" t="s">
        <v>1017</v>
      </c>
    </row>
    <row r="98" spans="1:7" ht="12" customHeight="1">
      <c r="A98" s="493"/>
      <c r="B98" s="37" t="s">
        <v>801</v>
      </c>
      <c r="C98" s="34">
        <v>100</v>
      </c>
      <c r="D98" s="147">
        <v>0.25</v>
      </c>
      <c r="E98" s="21">
        <f t="shared" si="4"/>
        <v>0.25</v>
      </c>
      <c r="F98" s="123" t="s">
        <v>803</v>
      </c>
      <c r="G98" s="154" t="s">
        <v>1017</v>
      </c>
    </row>
    <row r="99" spans="1:7" ht="12" customHeight="1">
      <c r="A99" s="493"/>
      <c r="B99" s="37" t="s">
        <v>782</v>
      </c>
      <c r="C99" s="34">
        <v>100</v>
      </c>
      <c r="D99" s="147">
        <v>0.25</v>
      </c>
      <c r="E99" s="21">
        <f t="shared" si="4"/>
        <v>0.25</v>
      </c>
      <c r="F99" s="123" t="s">
        <v>803</v>
      </c>
      <c r="G99" s="154" t="s">
        <v>1017</v>
      </c>
    </row>
    <row r="100" spans="1:7" ht="12" customHeight="1">
      <c r="A100" s="493"/>
      <c r="B100" s="37" t="s">
        <v>783</v>
      </c>
      <c r="C100" s="34">
        <v>100</v>
      </c>
      <c r="D100" s="147">
        <v>0.25</v>
      </c>
      <c r="E100" s="21">
        <f t="shared" si="4"/>
        <v>0.25</v>
      </c>
      <c r="F100" s="123" t="s">
        <v>803</v>
      </c>
      <c r="G100" s="154" t="s">
        <v>1017</v>
      </c>
    </row>
    <row r="101" spans="1:7" ht="12" customHeight="1">
      <c r="A101" s="493"/>
      <c r="B101" s="37" t="s">
        <v>784</v>
      </c>
      <c r="C101" s="34">
        <v>100</v>
      </c>
      <c r="D101" s="147">
        <v>0.25</v>
      </c>
      <c r="E101" s="21">
        <f>D101*(1-$D$5)</f>
        <v>0.25</v>
      </c>
      <c r="F101" s="120" t="s">
        <v>730</v>
      </c>
      <c r="G101" s="154" t="s">
        <v>1016</v>
      </c>
    </row>
    <row r="102" spans="1:7" ht="12" customHeight="1">
      <c r="A102" s="493"/>
      <c r="B102" s="37" t="s">
        <v>785</v>
      </c>
      <c r="C102" s="34">
        <v>100</v>
      </c>
      <c r="D102" s="147">
        <v>0.25</v>
      </c>
      <c r="E102" s="21">
        <f t="shared" ref="E102:E108" si="5">D102*(1-$D$5)</f>
        <v>0.25</v>
      </c>
      <c r="F102" s="120" t="s">
        <v>730</v>
      </c>
      <c r="G102" s="154" t="s">
        <v>1016</v>
      </c>
    </row>
    <row r="103" spans="1:7" ht="12" customHeight="1">
      <c r="A103" s="493"/>
      <c r="B103" s="37" t="s">
        <v>786</v>
      </c>
      <c r="C103" s="34">
        <v>100</v>
      </c>
      <c r="D103" s="147">
        <v>0.25</v>
      </c>
      <c r="E103" s="21">
        <f t="shared" si="5"/>
        <v>0.25</v>
      </c>
      <c r="F103" s="120" t="s">
        <v>730</v>
      </c>
      <c r="G103" s="154" t="s">
        <v>1016</v>
      </c>
    </row>
    <row r="104" spans="1:7" ht="12" customHeight="1">
      <c r="A104" s="493"/>
      <c r="B104" s="37" t="s">
        <v>787</v>
      </c>
      <c r="C104" s="34">
        <v>100</v>
      </c>
      <c r="D104" s="147">
        <v>0.25</v>
      </c>
      <c r="E104" s="21">
        <f t="shared" si="5"/>
        <v>0.25</v>
      </c>
      <c r="F104" s="120" t="s">
        <v>730</v>
      </c>
      <c r="G104" s="154" t="s">
        <v>1016</v>
      </c>
    </row>
    <row r="105" spans="1:7" ht="12" customHeight="1">
      <c r="A105" s="493"/>
      <c r="B105" s="37" t="s">
        <v>788</v>
      </c>
      <c r="C105" s="34">
        <v>100</v>
      </c>
      <c r="D105" s="147">
        <v>0.25</v>
      </c>
      <c r="E105" s="21">
        <f t="shared" si="5"/>
        <v>0.25</v>
      </c>
      <c r="F105" s="120" t="s">
        <v>730</v>
      </c>
      <c r="G105" s="154" t="s">
        <v>1016</v>
      </c>
    </row>
    <row r="106" spans="1:7" ht="12" customHeight="1">
      <c r="A106" s="493"/>
      <c r="B106" s="37" t="s">
        <v>789</v>
      </c>
      <c r="C106" s="34">
        <v>100</v>
      </c>
      <c r="D106" s="147">
        <v>0.25</v>
      </c>
      <c r="E106" s="21">
        <f t="shared" si="5"/>
        <v>0.25</v>
      </c>
      <c r="F106" s="120" t="s">
        <v>730</v>
      </c>
      <c r="G106" s="154" t="s">
        <v>1016</v>
      </c>
    </row>
    <row r="107" spans="1:7" ht="12" customHeight="1">
      <c r="A107" s="493"/>
      <c r="B107" s="37" t="s">
        <v>790</v>
      </c>
      <c r="C107" s="34">
        <v>100</v>
      </c>
      <c r="D107" s="147">
        <v>0.25</v>
      </c>
      <c r="E107" s="21">
        <f t="shared" si="5"/>
        <v>0.25</v>
      </c>
      <c r="F107" s="120" t="s">
        <v>730</v>
      </c>
      <c r="G107" s="154" t="s">
        <v>1016</v>
      </c>
    </row>
    <row r="108" spans="1:7" ht="12" customHeight="1" thickBot="1">
      <c r="A108" s="494"/>
      <c r="B108" s="75" t="s">
        <v>791</v>
      </c>
      <c r="C108" s="67">
        <v>100</v>
      </c>
      <c r="D108" s="147">
        <v>0.25</v>
      </c>
      <c r="E108" s="171">
        <f t="shared" si="5"/>
        <v>0.25</v>
      </c>
      <c r="F108" s="121" t="s">
        <v>730</v>
      </c>
      <c r="G108" s="168" t="s">
        <v>1016</v>
      </c>
    </row>
    <row r="109" spans="1:7" ht="15.75" customHeight="1" thickBot="1">
      <c r="A109" s="448" t="s">
        <v>761</v>
      </c>
      <c r="B109" s="449"/>
      <c r="C109" s="449"/>
      <c r="D109" s="449"/>
      <c r="E109" s="449"/>
      <c r="F109" s="449"/>
      <c r="G109" s="450"/>
    </row>
    <row r="110" spans="1:7" ht="12" customHeight="1">
      <c r="A110" s="462"/>
      <c r="B110" s="47" t="s">
        <v>763</v>
      </c>
      <c r="C110" s="48">
        <v>50</v>
      </c>
      <c r="D110" s="148">
        <v>0.4</v>
      </c>
      <c r="E110" s="138">
        <f t="shared" ref="E110:E121" si="6">D110*(1-$D$5)</f>
        <v>0.4</v>
      </c>
      <c r="F110" s="137" t="s">
        <v>803</v>
      </c>
      <c r="G110" s="170" t="s">
        <v>1017</v>
      </c>
    </row>
    <row r="111" spans="1:7" ht="12" customHeight="1">
      <c r="A111" s="463"/>
      <c r="B111" s="16" t="s">
        <v>765</v>
      </c>
      <c r="C111" s="34">
        <v>100</v>
      </c>
      <c r="D111" s="147">
        <v>0.37</v>
      </c>
      <c r="E111" s="21">
        <f t="shared" si="6"/>
        <v>0.37</v>
      </c>
      <c r="F111" s="123" t="s">
        <v>803</v>
      </c>
      <c r="G111" s="154" t="s">
        <v>1017</v>
      </c>
    </row>
    <row r="112" spans="1:7" ht="12" customHeight="1">
      <c r="A112" s="463"/>
      <c r="B112" s="16" t="s">
        <v>764</v>
      </c>
      <c r="C112" s="34">
        <v>100</v>
      </c>
      <c r="D112" s="147">
        <v>0.37</v>
      </c>
      <c r="E112" s="21">
        <f t="shared" si="6"/>
        <v>0.37</v>
      </c>
      <c r="F112" s="123" t="s">
        <v>803</v>
      </c>
      <c r="G112" s="154" t="s">
        <v>1017</v>
      </c>
    </row>
    <row r="113" spans="1:7" ht="12" customHeight="1">
      <c r="A113" s="463"/>
      <c r="B113" s="16" t="s">
        <v>766</v>
      </c>
      <c r="C113" s="34">
        <v>100</v>
      </c>
      <c r="D113" s="147">
        <v>0.37</v>
      </c>
      <c r="E113" s="21">
        <f t="shared" si="6"/>
        <v>0.37</v>
      </c>
      <c r="F113" s="123" t="s">
        <v>803</v>
      </c>
      <c r="G113" s="154" t="s">
        <v>1017</v>
      </c>
    </row>
    <row r="114" spans="1:7" ht="12" customHeight="1">
      <c r="A114" s="463"/>
      <c r="B114" s="16" t="s">
        <v>767</v>
      </c>
      <c r="C114" s="34">
        <v>100</v>
      </c>
      <c r="D114" s="147">
        <v>0.31</v>
      </c>
      <c r="E114" s="21">
        <f t="shared" si="6"/>
        <v>0.31</v>
      </c>
      <c r="F114" s="123" t="s">
        <v>803</v>
      </c>
      <c r="G114" s="154" t="s">
        <v>1017</v>
      </c>
    </row>
    <row r="115" spans="1:7" ht="12" customHeight="1">
      <c r="A115" s="463"/>
      <c r="B115" s="16" t="s">
        <v>768</v>
      </c>
      <c r="C115" s="34">
        <v>100</v>
      </c>
      <c r="D115" s="147">
        <v>0.31</v>
      </c>
      <c r="E115" s="21">
        <f t="shared" si="6"/>
        <v>0.31</v>
      </c>
      <c r="F115" s="123" t="s">
        <v>803</v>
      </c>
      <c r="G115" s="154" t="s">
        <v>1017</v>
      </c>
    </row>
    <row r="116" spans="1:7" ht="12" customHeight="1">
      <c r="A116" s="463"/>
      <c r="B116" s="16" t="s">
        <v>769</v>
      </c>
      <c r="C116" s="34">
        <v>100</v>
      </c>
      <c r="D116" s="147">
        <v>0.31</v>
      </c>
      <c r="E116" s="21">
        <f t="shared" si="6"/>
        <v>0.31</v>
      </c>
      <c r="F116" s="123" t="s">
        <v>803</v>
      </c>
      <c r="G116" s="154" t="s">
        <v>1017</v>
      </c>
    </row>
    <row r="117" spans="1:7" ht="12" customHeight="1">
      <c r="A117" s="463"/>
      <c r="B117" s="16" t="s">
        <v>770</v>
      </c>
      <c r="C117" s="34">
        <v>100</v>
      </c>
      <c r="D117" s="147">
        <v>0.31</v>
      </c>
      <c r="E117" s="21">
        <f t="shared" si="6"/>
        <v>0.31</v>
      </c>
      <c r="F117" s="123" t="s">
        <v>803</v>
      </c>
      <c r="G117" s="154" t="s">
        <v>1017</v>
      </c>
    </row>
    <row r="118" spans="1:7" ht="12" customHeight="1">
      <c r="A118" s="463"/>
      <c r="B118" s="16" t="s">
        <v>771</v>
      </c>
      <c r="C118" s="34">
        <v>100</v>
      </c>
      <c r="D118" s="147">
        <v>0.31</v>
      </c>
      <c r="E118" s="21">
        <f t="shared" si="6"/>
        <v>0.31</v>
      </c>
      <c r="F118" s="123" t="s">
        <v>803</v>
      </c>
      <c r="G118" s="154" t="s">
        <v>1017</v>
      </c>
    </row>
    <row r="119" spans="1:7" ht="12" customHeight="1">
      <c r="A119" s="463"/>
      <c r="B119" s="16" t="s">
        <v>772</v>
      </c>
      <c r="C119" s="34">
        <v>100</v>
      </c>
      <c r="D119" s="147">
        <v>0.31</v>
      </c>
      <c r="E119" s="21">
        <f t="shared" si="6"/>
        <v>0.31</v>
      </c>
      <c r="F119" s="123" t="s">
        <v>803</v>
      </c>
      <c r="G119" s="154" t="s">
        <v>1017</v>
      </c>
    </row>
    <row r="120" spans="1:7" ht="12" customHeight="1">
      <c r="A120" s="463"/>
      <c r="B120" s="16" t="s">
        <v>792</v>
      </c>
      <c r="C120" s="34">
        <v>100</v>
      </c>
      <c r="D120" s="147">
        <v>0.31</v>
      </c>
      <c r="E120" s="21">
        <f t="shared" si="6"/>
        <v>0.31</v>
      </c>
      <c r="F120" s="123" t="s">
        <v>803</v>
      </c>
      <c r="G120" s="154" t="s">
        <v>1017</v>
      </c>
    </row>
    <row r="121" spans="1:7" ht="12" customHeight="1">
      <c r="A121" s="463"/>
      <c r="B121" s="16" t="s">
        <v>802</v>
      </c>
      <c r="C121" s="34">
        <v>100</v>
      </c>
      <c r="D121" s="147">
        <v>0.31</v>
      </c>
      <c r="E121" s="21">
        <f t="shared" si="6"/>
        <v>0.31</v>
      </c>
      <c r="F121" s="123" t="s">
        <v>803</v>
      </c>
      <c r="G121" s="154" t="s">
        <v>1017</v>
      </c>
    </row>
    <row r="122" spans="1:7" ht="12" customHeight="1">
      <c r="A122" s="463"/>
      <c r="B122" s="16" t="s">
        <v>793</v>
      </c>
      <c r="C122" s="34">
        <v>100</v>
      </c>
      <c r="D122" s="147">
        <v>0.31</v>
      </c>
      <c r="E122" s="21">
        <f>D122*(1-$D$5)</f>
        <v>0.31</v>
      </c>
      <c r="F122" s="120" t="s">
        <v>730</v>
      </c>
      <c r="G122" s="154" t="s">
        <v>1016</v>
      </c>
    </row>
    <row r="123" spans="1:7" ht="12" customHeight="1">
      <c r="A123" s="463"/>
      <c r="B123" s="16" t="s">
        <v>794</v>
      </c>
      <c r="C123" s="34">
        <v>100</v>
      </c>
      <c r="D123" s="147">
        <v>0.31</v>
      </c>
      <c r="E123" s="21">
        <f t="shared" ref="E123:E129" si="7">D123*(1-$D$5)</f>
        <v>0.31</v>
      </c>
      <c r="F123" s="120" t="s">
        <v>730</v>
      </c>
      <c r="G123" s="154" t="s">
        <v>1016</v>
      </c>
    </row>
    <row r="124" spans="1:7" ht="12" customHeight="1">
      <c r="A124" s="463"/>
      <c r="B124" s="16" t="s">
        <v>795</v>
      </c>
      <c r="C124" s="34">
        <v>100</v>
      </c>
      <c r="D124" s="147">
        <v>0.31</v>
      </c>
      <c r="E124" s="21">
        <f t="shared" si="7"/>
        <v>0.31</v>
      </c>
      <c r="F124" s="120" t="s">
        <v>730</v>
      </c>
      <c r="G124" s="154" t="s">
        <v>1016</v>
      </c>
    </row>
    <row r="125" spans="1:7" ht="12" customHeight="1">
      <c r="A125" s="463"/>
      <c r="B125" s="16" t="s">
        <v>796</v>
      </c>
      <c r="C125" s="34">
        <v>100</v>
      </c>
      <c r="D125" s="147">
        <v>0.31</v>
      </c>
      <c r="E125" s="21">
        <f t="shared" si="7"/>
        <v>0.31</v>
      </c>
      <c r="F125" s="120" t="s">
        <v>730</v>
      </c>
      <c r="G125" s="154" t="s">
        <v>1016</v>
      </c>
    </row>
    <row r="126" spans="1:7" ht="12" customHeight="1">
      <c r="A126" s="463"/>
      <c r="B126" s="16" t="s">
        <v>797</v>
      </c>
      <c r="C126" s="34">
        <v>100</v>
      </c>
      <c r="D126" s="147">
        <v>0.31</v>
      </c>
      <c r="E126" s="21">
        <f t="shared" si="7"/>
        <v>0.31</v>
      </c>
      <c r="F126" s="120" t="s">
        <v>730</v>
      </c>
      <c r="G126" s="154" t="s">
        <v>1016</v>
      </c>
    </row>
    <row r="127" spans="1:7" ht="12" customHeight="1">
      <c r="A127" s="463"/>
      <c r="B127" s="16" t="s">
        <v>798</v>
      </c>
      <c r="C127" s="34">
        <v>100</v>
      </c>
      <c r="D127" s="147">
        <v>0.31</v>
      </c>
      <c r="E127" s="21">
        <f t="shared" si="7"/>
        <v>0.31</v>
      </c>
      <c r="F127" s="120" t="s">
        <v>730</v>
      </c>
      <c r="G127" s="154" t="s">
        <v>1016</v>
      </c>
    </row>
    <row r="128" spans="1:7" ht="12" customHeight="1">
      <c r="A128" s="463"/>
      <c r="B128" s="16" t="s">
        <v>799</v>
      </c>
      <c r="C128" s="34">
        <v>100</v>
      </c>
      <c r="D128" s="147">
        <v>0.31</v>
      </c>
      <c r="E128" s="21">
        <f t="shared" si="7"/>
        <v>0.31</v>
      </c>
      <c r="F128" s="120" t="s">
        <v>730</v>
      </c>
      <c r="G128" s="154" t="s">
        <v>1016</v>
      </c>
    </row>
    <row r="129" spans="1:7" ht="12" customHeight="1" thickBot="1">
      <c r="A129" s="464"/>
      <c r="B129" s="66" t="s">
        <v>800</v>
      </c>
      <c r="C129" s="67">
        <v>100</v>
      </c>
      <c r="D129" s="172">
        <v>0.31</v>
      </c>
      <c r="E129" s="171">
        <f t="shared" si="7"/>
        <v>0.31</v>
      </c>
      <c r="F129" s="121" t="s">
        <v>730</v>
      </c>
      <c r="G129" s="168" t="s">
        <v>1016</v>
      </c>
    </row>
    <row r="130" spans="1:7" ht="15.75" thickBot="1">
      <c r="A130" s="448" t="s">
        <v>804</v>
      </c>
      <c r="B130" s="449"/>
      <c r="C130" s="449"/>
      <c r="D130" s="449"/>
      <c r="E130" s="449"/>
      <c r="F130" s="449"/>
      <c r="G130" s="450"/>
    </row>
    <row r="131" spans="1:7" ht="12" customHeight="1">
      <c r="A131" s="462"/>
      <c r="B131" s="74" t="s">
        <v>805</v>
      </c>
      <c r="C131" s="48">
        <v>25</v>
      </c>
      <c r="D131" s="148">
        <v>1.08</v>
      </c>
      <c r="E131" s="138">
        <f>D131*(1-$D$5)</f>
        <v>1.08</v>
      </c>
      <c r="F131" s="137" t="s">
        <v>803</v>
      </c>
      <c r="G131" s="170" t="s">
        <v>1017</v>
      </c>
    </row>
    <row r="132" spans="1:7" ht="12" customHeight="1">
      <c r="A132" s="463"/>
      <c r="B132" s="37" t="s">
        <v>806</v>
      </c>
      <c r="C132" s="34">
        <v>50</v>
      </c>
      <c r="D132" s="147">
        <v>1.08</v>
      </c>
      <c r="E132" s="21">
        <f t="shared" ref="E132:E148" si="8">D132*(1-$D$5)</f>
        <v>1.08</v>
      </c>
      <c r="F132" s="123" t="s">
        <v>803</v>
      </c>
      <c r="G132" s="154" t="s">
        <v>1017</v>
      </c>
    </row>
    <row r="133" spans="1:7" ht="12" customHeight="1">
      <c r="A133" s="463"/>
      <c r="B133" s="37" t="s">
        <v>807</v>
      </c>
      <c r="C133" s="34">
        <v>50</v>
      </c>
      <c r="D133" s="147">
        <v>1.08</v>
      </c>
      <c r="E133" s="21">
        <f t="shared" si="8"/>
        <v>1.08</v>
      </c>
      <c r="F133" s="123" t="s">
        <v>803</v>
      </c>
      <c r="G133" s="154" t="s">
        <v>1017</v>
      </c>
    </row>
    <row r="134" spans="1:7" ht="12" customHeight="1">
      <c r="A134" s="463"/>
      <c r="B134" s="37" t="s">
        <v>808</v>
      </c>
      <c r="C134" s="34">
        <v>50</v>
      </c>
      <c r="D134" s="147">
        <v>1.08</v>
      </c>
      <c r="E134" s="21">
        <f t="shared" si="8"/>
        <v>1.08</v>
      </c>
      <c r="F134" s="123" t="s">
        <v>803</v>
      </c>
      <c r="G134" s="154" t="s">
        <v>1017</v>
      </c>
    </row>
    <row r="135" spans="1:7" ht="12" customHeight="1">
      <c r="A135" s="463"/>
      <c r="B135" s="37" t="s">
        <v>809</v>
      </c>
      <c r="C135" s="34">
        <v>50</v>
      </c>
      <c r="D135" s="147">
        <v>0.86</v>
      </c>
      <c r="E135" s="21">
        <f t="shared" si="8"/>
        <v>0.86</v>
      </c>
      <c r="F135" s="123" t="s">
        <v>803</v>
      </c>
      <c r="G135" s="154" t="s">
        <v>1017</v>
      </c>
    </row>
    <row r="136" spans="1:7" ht="12" customHeight="1">
      <c r="A136" s="463"/>
      <c r="B136" s="37" t="s">
        <v>817</v>
      </c>
      <c r="C136" s="34">
        <v>50</v>
      </c>
      <c r="D136" s="147">
        <v>0.86</v>
      </c>
      <c r="E136" s="21">
        <f t="shared" si="8"/>
        <v>0.86</v>
      </c>
      <c r="F136" s="123" t="s">
        <v>803</v>
      </c>
      <c r="G136" s="154" t="s">
        <v>1017</v>
      </c>
    </row>
    <row r="137" spans="1:7" ht="12" customHeight="1">
      <c r="A137" s="463"/>
      <c r="B137" s="37" t="s">
        <v>810</v>
      </c>
      <c r="C137" s="34">
        <v>50</v>
      </c>
      <c r="D137" s="147">
        <v>0.86</v>
      </c>
      <c r="E137" s="21">
        <f t="shared" si="8"/>
        <v>0.86</v>
      </c>
      <c r="F137" s="123" t="s">
        <v>803</v>
      </c>
      <c r="G137" s="154" t="s">
        <v>1017</v>
      </c>
    </row>
    <row r="138" spans="1:7" ht="12" customHeight="1">
      <c r="A138" s="463"/>
      <c r="B138" s="37" t="s">
        <v>811</v>
      </c>
      <c r="C138" s="34">
        <v>50</v>
      </c>
      <c r="D138" s="147">
        <v>0.86</v>
      </c>
      <c r="E138" s="21">
        <f t="shared" si="8"/>
        <v>0.86</v>
      </c>
      <c r="F138" s="123" t="s">
        <v>803</v>
      </c>
      <c r="G138" s="154" t="s">
        <v>1017</v>
      </c>
    </row>
    <row r="139" spans="1:7" ht="12" customHeight="1">
      <c r="A139" s="463"/>
      <c r="B139" s="37" t="s">
        <v>812</v>
      </c>
      <c r="C139" s="34">
        <v>50</v>
      </c>
      <c r="D139" s="147">
        <v>0.86</v>
      </c>
      <c r="E139" s="21">
        <f t="shared" si="8"/>
        <v>0.86</v>
      </c>
      <c r="F139" s="123" t="s">
        <v>803</v>
      </c>
      <c r="G139" s="154" t="s">
        <v>1017</v>
      </c>
    </row>
    <row r="140" spans="1:7" ht="12" customHeight="1">
      <c r="A140" s="463"/>
      <c r="B140" s="37" t="s">
        <v>813</v>
      </c>
      <c r="C140" s="34">
        <v>50</v>
      </c>
      <c r="D140" s="147">
        <v>0.86</v>
      </c>
      <c r="E140" s="21">
        <f t="shared" si="8"/>
        <v>0.86</v>
      </c>
      <c r="F140" s="123" t="s">
        <v>803</v>
      </c>
      <c r="G140" s="154" t="s">
        <v>1017</v>
      </c>
    </row>
    <row r="141" spans="1:7" ht="12" customHeight="1">
      <c r="A141" s="463"/>
      <c r="B141" s="37" t="s">
        <v>814</v>
      </c>
      <c r="C141" s="34">
        <v>50</v>
      </c>
      <c r="D141" s="147">
        <v>0.86</v>
      </c>
      <c r="E141" s="21">
        <f t="shared" si="8"/>
        <v>0.86</v>
      </c>
      <c r="F141" s="123" t="s">
        <v>803</v>
      </c>
      <c r="G141" s="154" t="s">
        <v>1017</v>
      </c>
    </row>
    <row r="142" spans="1:7" ht="12" customHeight="1">
      <c r="A142" s="463"/>
      <c r="B142" s="37" t="s">
        <v>815</v>
      </c>
      <c r="C142" s="34">
        <v>50</v>
      </c>
      <c r="D142" s="147">
        <v>0.86</v>
      </c>
      <c r="E142" s="21">
        <f t="shared" si="8"/>
        <v>0.86</v>
      </c>
      <c r="F142" s="123" t="s">
        <v>803</v>
      </c>
      <c r="G142" s="154" t="s">
        <v>1017</v>
      </c>
    </row>
    <row r="143" spans="1:7" ht="12" customHeight="1">
      <c r="A143" s="463"/>
      <c r="B143" s="37" t="s">
        <v>816</v>
      </c>
      <c r="C143" s="34">
        <v>50</v>
      </c>
      <c r="D143" s="147">
        <v>0.86</v>
      </c>
      <c r="E143" s="21">
        <f t="shared" si="8"/>
        <v>0.86</v>
      </c>
      <c r="F143" s="120" t="s">
        <v>730</v>
      </c>
      <c r="G143" s="154" t="s">
        <v>1016</v>
      </c>
    </row>
    <row r="144" spans="1:7" ht="12" customHeight="1">
      <c r="A144" s="463"/>
      <c r="B144" s="37" t="s">
        <v>818</v>
      </c>
      <c r="C144" s="34">
        <v>50</v>
      </c>
      <c r="D144" s="147">
        <v>0.86</v>
      </c>
      <c r="E144" s="21">
        <f t="shared" si="8"/>
        <v>0.86</v>
      </c>
      <c r="F144" s="120" t="s">
        <v>730</v>
      </c>
      <c r="G144" s="154" t="s">
        <v>1016</v>
      </c>
    </row>
    <row r="145" spans="1:7" ht="12" customHeight="1">
      <c r="A145" s="463"/>
      <c r="B145" s="37" t="s">
        <v>819</v>
      </c>
      <c r="C145" s="34">
        <v>50</v>
      </c>
      <c r="D145" s="147">
        <v>0.86</v>
      </c>
      <c r="E145" s="21">
        <f t="shared" si="8"/>
        <v>0.86</v>
      </c>
      <c r="F145" s="120" t="s">
        <v>730</v>
      </c>
      <c r="G145" s="154" t="s">
        <v>1016</v>
      </c>
    </row>
    <row r="146" spans="1:7" ht="12" customHeight="1">
      <c r="A146" s="463"/>
      <c r="B146" s="37" t="s">
        <v>820</v>
      </c>
      <c r="C146" s="34">
        <v>50</v>
      </c>
      <c r="D146" s="147">
        <v>0.86</v>
      </c>
      <c r="E146" s="21">
        <f t="shared" si="8"/>
        <v>0.86</v>
      </c>
      <c r="F146" s="120" t="s">
        <v>730</v>
      </c>
      <c r="G146" s="154" t="s">
        <v>1016</v>
      </c>
    </row>
    <row r="147" spans="1:7" ht="12" customHeight="1">
      <c r="A147" s="463"/>
      <c r="B147" s="37" t="s">
        <v>821</v>
      </c>
      <c r="C147" s="34">
        <v>50</v>
      </c>
      <c r="D147" s="147">
        <v>0.86</v>
      </c>
      <c r="E147" s="21">
        <f t="shared" si="8"/>
        <v>0.86</v>
      </c>
      <c r="F147" s="120" t="s">
        <v>730</v>
      </c>
      <c r="G147" s="154" t="s">
        <v>1016</v>
      </c>
    </row>
    <row r="148" spans="1:7" ht="12" customHeight="1">
      <c r="A148" s="463"/>
      <c r="B148" s="37" t="s">
        <v>822</v>
      </c>
      <c r="C148" s="34">
        <v>50</v>
      </c>
      <c r="D148" s="147">
        <v>0.86</v>
      </c>
      <c r="E148" s="21">
        <f t="shared" si="8"/>
        <v>0.86</v>
      </c>
      <c r="F148" s="120" t="s">
        <v>730</v>
      </c>
      <c r="G148" s="154" t="s">
        <v>1016</v>
      </c>
    </row>
    <row r="149" spans="1:7" ht="12" customHeight="1">
      <c r="A149" s="463"/>
      <c r="B149" s="37" t="s">
        <v>823</v>
      </c>
      <c r="C149" s="34">
        <v>50</v>
      </c>
      <c r="D149" s="147">
        <v>0.86</v>
      </c>
      <c r="E149" s="21">
        <f t="shared" ref="E149:E150" si="9">D149*(1-$D$5)</f>
        <v>0.86</v>
      </c>
      <c r="F149" s="120" t="s">
        <v>730</v>
      </c>
      <c r="G149" s="154" t="s">
        <v>1016</v>
      </c>
    </row>
    <row r="150" spans="1:7" ht="12" customHeight="1" thickBot="1">
      <c r="A150" s="471"/>
      <c r="B150" s="164" t="s">
        <v>824</v>
      </c>
      <c r="C150" s="36">
        <v>50</v>
      </c>
      <c r="D150" s="149">
        <v>0.86</v>
      </c>
      <c r="E150" s="22">
        <f t="shared" si="9"/>
        <v>0.86</v>
      </c>
      <c r="F150" s="165" t="s">
        <v>730</v>
      </c>
      <c r="G150" s="155" t="s">
        <v>1016</v>
      </c>
    </row>
  </sheetData>
  <mergeCells count="29">
    <mergeCell ref="A131:A150"/>
    <mergeCell ref="B1:D1"/>
    <mergeCell ref="A2:E2"/>
    <mergeCell ref="A3:E3"/>
    <mergeCell ref="A8:A9"/>
    <mergeCell ref="B8:B9"/>
    <mergeCell ref="C8:C9"/>
    <mergeCell ref="D8:D9"/>
    <mergeCell ref="A13:A17"/>
    <mergeCell ref="A47:A66"/>
    <mergeCell ref="A26:A45"/>
    <mergeCell ref="E8:E9"/>
    <mergeCell ref="A68:A86"/>
    <mergeCell ref="A89:A108"/>
    <mergeCell ref="A24:G24"/>
    <mergeCell ref="F8:G8"/>
    <mergeCell ref="B10:G10"/>
    <mergeCell ref="A11:G11"/>
    <mergeCell ref="A12:G12"/>
    <mergeCell ref="A110:A129"/>
    <mergeCell ref="A18:G18"/>
    <mergeCell ref="A46:G46"/>
    <mergeCell ref="A25:G25"/>
    <mergeCell ref="A19:A23"/>
    <mergeCell ref="A130:G130"/>
    <mergeCell ref="A109:G109"/>
    <mergeCell ref="A87:G87"/>
    <mergeCell ref="A88:G88"/>
    <mergeCell ref="A67:G67"/>
  </mergeCells>
  <pageMargins left="0.35" right="0.31" top="0.3" bottom="1" header="0.5" footer="0.5"/>
  <pageSetup paperSize="9" scale="65" orientation="portrait" verticalDpi="20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177"/>
  <sheetViews>
    <sheetView zoomScaleNormal="100" zoomScaleSheetLayoutView="100" workbookViewId="0">
      <selection activeCell="E169" sqref="E169"/>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1.33203125" style="15" bestFit="1" customWidth="1"/>
    <col min="7" max="7" width="10.6640625" style="15"/>
    <col min="8" max="8" width="14.33203125" style="15" customWidth="1"/>
    <col min="9" max="16384" width="10.6640625" style="15"/>
  </cols>
  <sheetData>
    <row r="1" spans="1:7" s="1" customFormat="1" ht="15.75" customHeight="1">
      <c r="B1" s="472"/>
      <c r="C1" s="472"/>
      <c r="D1" s="472"/>
      <c r="E1" s="2"/>
    </row>
    <row r="2" spans="1:7" s="1" customFormat="1" ht="15.75" customHeight="1">
      <c r="A2" s="473" t="s">
        <v>0</v>
      </c>
      <c r="B2" s="473"/>
      <c r="C2" s="473"/>
      <c r="D2" s="473"/>
      <c r="E2" s="473"/>
    </row>
    <row r="3" spans="1:7" s="1" customFormat="1" ht="16.5" customHeight="1">
      <c r="A3" s="475" t="s">
        <v>400</v>
      </c>
      <c r="B3" s="475"/>
      <c r="C3" s="475"/>
      <c r="D3" s="475"/>
      <c r="E3" s="475"/>
    </row>
    <row r="4" spans="1:7" s="9" customFormat="1" ht="13.5" customHeight="1" thickBot="1">
      <c r="A4" s="4"/>
      <c r="B4" s="5"/>
      <c r="C4" s="6"/>
      <c r="D4" s="71"/>
      <c r="E4" s="7"/>
      <c r="G4" s="10"/>
    </row>
    <row r="5" spans="1:7" s="9" customFormat="1" ht="13.5" customHeight="1" thickBot="1">
      <c r="A5" s="4"/>
      <c r="B5" s="5"/>
      <c r="C5" s="11" t="s">
        <v>387</v>
      </c>
      <c r="D5" s="73">
        <v>0</v>
      </c>
      <c r="E5" s="7"/>
    </row>
    <row r="6" spans="1:7" s="9" customFormat="1" ht="13.5" customHeight="1">
      <c r="A6" s="4"/>
      <c r="B6" s="5"/>
      <c r="C6" s="11"/>
      <c r="D6" s="12"/>
      <c r="E6" s="7"/>
    </row>
    <row r="7" spans="1:7" s="9" customFormat="1" ht="13.5" customHeight="1" thickBot="1">
      <c r="A7" s="4"/>
      <c r="B7" s="79" t="s">
        <v>2</v>
      </c>
      <c r="C7" s="80"/>
      <c r="D7" s="81"/>
      <c r="E7" s="83"/>
    </row>
    <row r="8" spans="1:7" s="1" customFormat="1" ht="24" customHeight="1">
      <c r="A8" s="477" t="s">
        <v>3</v>
      </c>
      <c r="B8" s="479" t="s">
        <v>4</v>
      </c>
      <c r="C8" s="481" t="s">
        <v>5</v>
      </c>
      <c r="D8" s="481" t="s">
        <v>6</v>
      </c>
      <c r="E8" s="584" t="s">
        <v>7</v>
      </c>
      <c r="F8" s="498" t="s">
        <v>1013</v>
      </c>
      <c r="G8" s="499"/>
    </row>
    <row r="9" spans="1:7" s="1" customFormat="1" ht="13.5" customHeight="1">
      <c r="A9" s="478"/>
      <c r="B9" s="480"/>
      <c r="C9" s="482"/>
      <c r="D9" s="482"/>
      <c r="E9" s="585"/>
      <c r="F9" s="156" t="s">
        <v>1015</v>
      </c>
      <c r="G9" s="160" t="s">
        <v>1014</v>
      </c>
    </row>
    <row r="10" spans="1:7" ht="43.5" customHeight="1" thickBot="1">
      <c r="A10" s="166"/>
      <c r="B10" s="693" t="s">
        <v>8</v>
      </c>
      <c r="C10" s="694"/>
      <c r="D10" s="694"/>
      <c r="E10" s="694"/>
      <c r="F10" s="694"/>
      <c r="G10" s="695"/>
    </row>
    <row r="11" spans="1:7" ht="39.75" customHeight="1" thickBot="1">
      <c r="A11" s="696" t="s">
        <v>399</v>
      </c>
      <c r="B11" s="697"/>
      <c r="C11" s="697"/>
      <c r="D11" s="697"/>
      <c r="E11" s="697"/>
      <c r="F11" s="697"/>
      <c r="G11" s="698"/>
    </row>
    <row r="12" spans="1:7" ht="15" customHeight="1" thickBot="1">
      <c r="A12" s="558" t="s">
        <v>238</v>
      </c>
      <c r="B12" s="559"/>
      <c r="C12" s="559"/>
      <c r="D12" s="559"/>
      <c r="E12" s="559"/>
      <c r="F12" s="559"/>
      <c r="G12" s="560"/>
    </row>
    <row r="13" spans="1:7">
      <c r="A13" s="699"/>
      <c r="B13" s="91" t="s">
        <v>1002</v>
      </c>
      <c r="C13" s="78" t="s">
        <v>73</v>
      </c>
      <c r="D13" s="148">
        <v>0.57999999999999996</v>
      </c>
      <c r="E13" s="138">
        <f>D13*(1-$D$5)</f>
        <v>0.57999999999999996</v>
      </c>
      <c r="F13" s="174"/>
      <c r="G13" s="170"/>
    </row>
    <row r="14" spans="1:7">
      <c r="A14" s="586"/>
      <c r="B14" s="33" t="s">
        <v>228</v>
      </c>
      <c r="C14" s="27" t="s">
        <v>133</v>
      </c>
      <c r="D14" s="147">
        <v>0.55000000000000004</v>
      </c>
      <c r="E14" s="21">
        <f>D14*(1-$D$5)</f>
        <v>0.55000000000000004</v>
      </c>
      <c r="F14" s="142"/>
      <c r="G14" s="154"/>
    </row>
    <row r="15" spans="1:7">
      <c r="A15" s="586"/>
      <c r="B15" s="33" t="s">
        <v>229</v>
      </c>
      <c r="C15" s="27" t="s">
        <v>133</v>
      </c>
      <c r="D15" s="147">
        <v>0.55000000000000004</v>
      </c>
      <c r="E15" s="21">
        <f t="shared" ref="E15:E32" si="0">D15*(1-$D$5)</f>
        <v>0.55000000000000004</v>
      </c>
      <c r="F15" s="142"/>
      <c r="G15" s="154"/>
    </row>
    <row r="16" spans="1:7">
      <c r="A16" s="586"/>
      <c r="B16" s="33" t="s">
        <v>233</v>
      </c>
      <c r="C16" s="27" t="s">
        <v>133</v>
      </c>
      <c r="D16" s="147">
        <v>0.49</v>
      </c>
      <c r="E16" s="21">
        <f t="shared" si="0"/>
        <v>0.49</v>
      </c>
      <c r="F16" s="142"/>
      <c r="G16" s="154"/>
    </row>
    <row r="17" spans="1:7">
      <c r="A17" s="586"/>
      <c r="B17" s="33" t="s">
        <v>231</v>
      </c>
      <c r="C17" s="27" t="s">
        <v>133</v>
      </c>
      <c r="D17" s="147">
        <v>0.49</v>
      </c>
      <c r="E17" s="21">
        <f t="shared" si="0"/>
        <v>0.49</v>
      </c>
      <c r="F17" s="142"/>
      <c r="G17" s="154"/>
    </row>
    <row r="18" spans="1:7">
      <c r="A18" s="586"/>
      <c r="B18" s="33" t="s">
        <v>299</v>
      </c>
      <c r="C18" s="27" t="s">
        <v>133</v>
      </c>
      <c r="D18" s="147">
        <v>0.49</v>
      </c>
      <c r="E18" s="21">
        <f t="shared" si="0"/>
        <v>0.49</v>
      </c>
      <c r="F18" s="142"/>
      <c r="G18" s="154"/>
    </row>
    <row r="19" spans="1:7">
      <c r="A19" s="586"/>
      <c r="B19" s="33" t="s">
        <v>230</v>
      </c>
      <c r="C19" s="27" t="s">
        <v>133</v>
      </c>
      <c r="D19" s="147">
        <v>0.49</v>
      </c>
      <c r="E19" s="21">
        <f t="shared" si="0"/>
        <v>0.49</v>
      </c>
      <c r="F19" s="142"/>
      <c r="G19" s="154"/>
    </row>
    <row r="20" spans="1:7">
      <c r="A20" s="586"/>
      <c r="B20" s="33" t="s">
        <v>277</v>
      </c>
      <c r="C20" s="27" t="s">
        <v>133</v>
      </c>
      <c r="D20" s="147">
        <v>0.49</v>
      </c>
      <c r="E20" s="21">
        <f t="shared" si="0"/>
        <v>0.49</v>
      </c>
      <c r="F20" s="142"/>
      <c r="G20" s="154"/>
    </row>
    <row r="21" spans="1:7">
      <c r="A21" s="586"/>
      <c r="B21" s="33" t="s">
        <v>234</v>
      </c>
      <c r="C21" s="27" t="s">
        <v>133</v>
      </c>
      <c r="D21" s="147">
        <v>0.49</v>
      </c>
      <c r="E21" s="21">
        <f t="shared" si="0"/>
        <v>0.49</v>
      </c>
      <c r="F21" s="142"/>
      <c r="G21" s="154"/>
    </row>
    <row r="22" spans="1:7">
      <c r="A22" s="586"/>
      <c r="B22" s="33" t="s">
        <v>235</v>
      </c>
      <c r="C22" s="27" t="s">
        <v>133</v>
      </c>
      <c r="D22" s="147">
        <v>0.49</v>
      </c>
      <c r="E22" s="21">
        <f t="shared" si="0"/>
        <v>0.49</v>
      </c>
      <c r="F22" s="142"/>
      <c r="G22" s="154"/>
    </row>
    <row r="23" spans="1:7">
      <c r="A23" s="586"/>
      <c r="B23" s="33" t="s">
        <v>236</v>
      </c>
      <c r="C23" s="27" t="s">
        <v>133</v>
      </c>
      <c r="D23" s="147">
        <v>0.49</v>
      </c>
      <c r="E23" s="21">
        <f t="shared" si="0"/>
        <v>0.49</v>
      </c>
      <c r="F23" s="142"/>
      <c r="G23" s="154"/>
    </row>
    <row r="24" spans="1:7">
      <c r="A24" s="586"/>
      <c r="B24" s="33" t="s">
        <v>237</v>
      </c>
      <c r="C24" s="27" t="s">
        <v>133</v>
      </c>
      <c r="D24" s="147">
        <v>0.49</v>
      </c>
      <c r="E24" s="21">
        <f t="shared" si="0"/>
        <v>0.49</v>
      </c>
      <c r="F24" s="142"/>
      <c r="G24" s="154"/>
    </row>
    <row r="25" spans="1:7">
      <c r="A25" s="586"/>
      <c r="B25" s="33" t="s">
        <v>232</v>
      </c>
      <c r="C25" s="27" t="s">
        <v>133</v>
      </c>
      <c r="D25" s="147">
        <v>0.49</v>
      </c>
      <c r="E25" s="21">
        <f t="shared" si="0"/>
        <v>0.49</v>
      </c>
      <c r="F25" s="142"/>
      <c r="G25" s="154"/>
    </row>
    <row r="26" spans="1:7">
      <c r="A26" s="586"/>
      <c r="B26" s="33" t="s">
        <v>262</v>
      </c>
      <c r="C26" s="27" t="s">
        <v>133</v>
      </c>
      <c r="D26" s="147">
        <v>0.49</v>
      </c>
      <c r="E26" s="21">
        <f t="shared" si="0"/>
        <v>0.49</v>
      </c>
      <c r="F26" s="142"/>
      <c r="G26" s="154"/>
    </row>
    <row r="27" spans="1:7">
      <c r="A27" s="586"/>
      <c r="B27" s="33" t="s">
        <v>263</v>
      </c>
      <c r="C27" s="27" t="s">
        <v>133</v>
      </c>
      <c r="D27" s="147">
        <v>0.49</v>
      </c>
      <c r="E27" s="21">
        <f t="shared" si="0"/>
        <v>0.49</v>
      </c>
      <c r="F27" s="142"/>
      <c r="G27" s="154"/>
    </row>
    <row r="28" spans="1:7">
      <c r="A28" s="586"/>
      <c r="B28" s="33" t="s">
        <v>264</v>
      </c>
      <c r="C28" s="27" t="s">
        <v>133</v>
      </c>
      <c r="D28" s="147">
        <v>0.49</v>
      </c>
      <c r="E28" s="21">
        <f t="shared" si="0"/>
        <v>0.49</v>
      </c>
      <c r="F28" s="142"/>
      <c r="G28" s="154"/>
    </row>
    <row r="29" spans="1:7">
      <c r="A29" s="586"/>
      <c r="B29" s="33" t="s">
        <v>265</v>
      </c>
      <c r="C29" s="27" t="s">
        <v>133</v>
      </c>
      <c r="D29" s="147">
        <v>0.49</v>
      </c>
      <c r="E29" s="21">
        <f t="shared" si="0"/>
        <v>0.49</v>
      </c>
      <c r="F29" s="142"/>
      <c r="G29" s="154"/>
    </row>
    <row r="30" spans="1:7">
      <c r="A30" s="586"/>
      <c r="B30" s="33" t="s">
        <v>266</v>
      </c>
      <c r="C30" s="27" t="s">
        <v>133</v>
      </c>
      <c r="D30" s="147">
        <v>0.49</v>
      </c>
      <c r="E30" s="21">
        <f t="shared" si="0"/>
        <v>0.49</v>
      </c>
      <c r="F30" s="142"/>
      <c r="G30" s="154"/>
    </row>
    <row r="31" spans="1:7">
      <c r="A31" s="586"/>
      <c r="B31" s="33" t="s">
        <v>267</v>
      </c>
      <c r="C31" s="27" t="s">
        <v>133</v>
      </c>
      <c r="D31" s="147">
        <v>0.49</v>
      </c>
      <c r="E31" s="21">
        <f t="shared" si="0"/>
        <v>0.49</v>
      </c>
      <c r="F31" s="142"/>
      <c r="G31" s="154"/>
    </row>
    <row r="32" spans="1:7" ht="12" thickBot="1">
      <c r="A32" s="587"/>
      <c r="B32" s="107" t="s">
        <v>268</v>
      </c>
      <c r="C32" s="108" t="s">
        <v>133</v>
      </c>
      <c r="D32" s="172">
        <v>0.49</v>
      </c>
      <c r="E32" s="171">
        <f t="shared" si="0"/>
        <v>0.49</v>
      </c>
      <c r="F32" s="141"/>
      <c r="G32" s="168"/>
    </row>
    <row r="33" spans="1:7" s="1" customFormat="1" ht="16.5" customHeight="1" thickBot="1">
      <c r="A33" s="711" t="s">
        <v>401</v>
      </c>
      <c r="B33" s="712"/>
      <c r="C33" s="712"/>
      <c r="D33" s="712"/>
      <c r="E33" s="712"/>
      <c r="F33" s="712"/>
      <c r="G33" s="713"/>
    </row>
    <row r="34" spans="1:7" ht="12.75" customHeight="1">
      <c r="A34" s="701"/>
      <c r="B34" s="91" t="s">
        <v>1003</v>
      </c>
      <c r="C34" s="78" t="s">
        <v>133</v>
      </c>
      <c r="D34" s="148">
        <v>0.57999999999999996</v>
      </c>
      <c r="E34" s="138">
        <f>D34*(1-$D$5)</f>
        <v>0.57999999999999996</v>
      </c>
      <c r="F34" s="174"/>
      <c r="G34" s="170"/>
    </row>
    <row r="35" spans="1:7" ht="12.75" customHeight="1">
      <c r="A35" s="610"/>
      <c r="B35" s="33" t="s">
        <v>254</v>
      </c>
      <c r="C35" s="27" t="s">
        <v>133</v>
      </c>
      <c r="D35" s="147">
        <v>0.55000000000000004</v>
      </c>
      <c r="E35" s="21">
        <f>D35*(1-$D$5)</f>
        <v>0.55000000000000004</v>
      </c>
      <c r="F35" s="142"/>
      <c r="G35" s="154"/>
    </row>
    <row r="36" spans="1:7" ht="12.75" customHeight="1">
      <c r="A36" s="610"/>
      <c r="B36" s="33" t="s">
        <v>255</v>
      </c>
      <c r="C36" s="27" t="s">
        <v>133</v>
      </c>
      <c r="D36" s="147">
        <v>0.55000000000000004</v>
      </c>
      <c r="E36" s="21">
        <f t="shared" ref="E36:E53" si="1">D36*(1-$D$5)</f>
        <v>0.55000000000000004</v>
      </c>
      <c r="F36" s="142"/>
      <c r="G36" s="154"/>
    </row>
    <row r="37" spans="1:7" ht="12.75" customHeight="1">
      <c r="A37" s="610"/>
      <c r="B37" s="33" t="s">
        <v>256</v>
      </c>
      <c r="C37" s="27" t="s">
        <v>133</v>
      </c>
      <c r="D37" s="147">
        <v>0.49</v>
      </c>
      <c r="E37" s="21">
        <f t="shared" si="1"/>
        <v>0.49</v>
      </c>
      <c r="F37" s="142"/>
      <c r="G37" s="154"/>
    </row>
    <row r="38" spans="1:7" ht="12.75" customHeight="1">
      <c r="A38" s="610"/>
      <c r="B38" s="33" t="s">
        <v>257</v>
      </c>
      <c r="C38" s="27" t="s">
        <v>133</v>
      </c>
      <c r="D38" s="147">
        <v>0.49</v>
      </c>
      <c r="E38" s="21">
        <f t="shared" si="1"/>
        <v>0.49</v>
      </c>
      <c r="F38" s="142"/>
      <c r="G38" s="154"/>
    </row>
    <row r="39" spans="1:7" ht="12.75" customHeight="1">
      <c r="A39" s="610"/>
      <c r="B39" s="33" t="s">
        <v>258</v>
      </c>
      <c r="C39" s="27" t="s">
        <v>133</v>
      </c>
      <c r="D39" s="147">
        <v>0.49</v>
      </c>
      <c r="E39" s="21">
        <f t="shared" si="1"/>
        <v>0.49</v>
      </c>
      <c r="F39" s="142"/>
      <c r="G39" s="154"/>
    </row>
    <row r="40" spans="1:7" ht="12.75" customHeight="1">
      <c r="A40" s="610"/>
      <c r="B40" s="33" t="s">
        <v>259</v>
      </c>
      <c r="C40" s="27" t="s">
        <v>133</v>
      </c>
      <c r="D40" s="147">
        <v>0.49</v>
      </c>
      <c r="E40" s="21">
        <f t="shared" si="1"/>
        <v>0.49</v>
      </c>
      <c r="F40" s="142"/>
      <c r="G40" s="154"/>
    </row>
    <row r="41" spans="1:7" ht="12.75" customHeight="1">
      <c r="A41" s="610"/>
      <c r="B41" s="33" t="s">
        <v>278</v>
      </c>
      <c r="C41" s="27" t="s">
        <v>133</v>
      </c>
      <c r="D41" s="147">
        <v>0.49</v>
      </c>
      <c r="E41" s="21">
        <f t="shared" si="1"/>
        <v>0.49</v>
      </c>
      <c r="F41" s="142"/>
      <c r="G41" s="154"/>
    </row>
    <row r="42" spans="1:7" ht="12.75" customHeight="1">
      <c r="A42" s="610"/>
      <c r="B42" s="33" t="s">
        <v>260</v>
      </c>
      <c r="C42" s="27" t="s">
        <v>133</v>
      </c>
      <c r="D42" s="147">
        <v>0.49</v>
      </c>
      <c r="E42" s="21">
        <f t="shared" si="1"/>
        <v>0.49</v>
      </c>
      <c r="F42" s="142"/>
      <c r="G42" s="154"/>
    </row>
    <row r="43" spans="1:7" ht="12.75" customHeight="1">
      <c r="A43" s="610"/>
      <c r="B43" s="33" t="s">
        <v>261</v>
      </c>
      <c r="C43" s="27" t="s">
        <v>133</v>
      </c>
      <c r="D43" s="147">
        <v>0.49</v>
      </c>
      <c r="E43" s="21">
        <f t="shared" si="1"/>
        <v>0.49</v>
      </c>
      <c r="F43" s="142"/>
      <c r="G43" s="154"/>
    </row>
    <row r="44" spans="1:7" ht="12.75" customHeight="1">
      <c r="A44" s="610"/>
      <c r="B44" s="33" t="s">
        <v>251</v>
      </c>
      <c r="C44" s="27" t="s">
        <v>133</v>
      </c>
      <c r="D44" s="147">
        <v>0.49</v>
      </c>
      <c r="E44" s="21">
        <f t="shared" si="1"/>
        <v>0.49</v>
      </c>
      <c r="F44" s="142"/>
      <c r="G44" s="154"/>
    </row>
    <row r="45" spans="1:7" ht="12.75" customHeight="1">
      <c r="A45" s="610"/>
      <c r="B45" s="33" t="s">
        <v>252</v>
      </c>
      <c r="C45" s="27" t="s">
        <v>133</v>
      </c>
      <c r="D45" s="147">
        <v>0.49</v>
      </c>
      <c r="E45" s="21">
        <f t="shared" si="1"/>
        <v>0.49</v>
      </c>
      <c r="F45" s="142"/>
      <c r="G45" s="154"/>
    </row>
    <row r="46" spans="1:7" ht="12.75" customHeight="1">
      <c r="A46" s="610"/>
      <c r="B46" s="33" t="s">
        <v>253</v>
      </c>
      <c r="C46" s="27" t="s">
        <v>133</v>
      </c>
      <c r="D46" s="147">
        <v>0.49</v>
      </c>
      <c r="E46" s="21">
        <f t="shared" si="1"/>
        <v>0.49</v>
      </c>
      <c r="F46" s="142"/>
      <c r="G46" s="154"/>
    </row>
    <row r="47" spans="1:7" ht="12.75" customHeight="1">
      <c r="A47" s="610"/>
      <c r="B47" s="33" t="s">
        <v>269</v>
      </c>
      <c r="C47" s="27" t="s">
        <v>133</v>
      </c>
      <c r="D47" s="147">
        <v>0.49</v>
      </c>
      <c r="E47" s="21">
        <f t="shared" si="1"/>
        <v>0.49</v>
      </c>
      <c r="F47" s="142"/>
      <c r="G47" s="154"/>
    </row>
    <row r="48" spans="1:7" ht="12.75" customHeight="1">
      <c r="A48" s="610"/>
      <c r="B48" s="33" t="s">
        <v>270</v>
      </c>
      <c r="C48" s="27" t="s">
        <v>133</v>
      </c>
      <c r="D48" s="147">
        <v>0.49</v>
      </c>
      <c r="E48" s="21">
        <f t="shared" si="1"/>
        <v>0.49</v>
      </c>
      <c r="F48" s="142"/>
      <c r="G48" s="154"/>
    </row>
    <row r="49" spans="1:7" ht="12.75" customHeight="1">
      <c r="A49" s="610"/>
      <c r="B49" s="33" t="s">
        <v>271</v>
      </c>
      <c r="C49" s="27" t="s">
        <v>133</v>
      </c>
      <c r="D49" s="147">
        <v>0.49</v>
      </c>
      <c r="E49" s="21">
        <f t="shared" si="1"/>
        <v>0.49</v>
      </c>
      <c r="F49" s="142"/>
      <c r="G49" s="154"/>
    </row>
    <row r="50" spans="1:7" ht="12.75" customHeight="1">
      <c r="A50" s="610"/>
      <c r="B50" s="33" t="s">
        <v>272</v>
      </c>
      <c r="C50" s="27" t="s">
        <v>133</v>
      </c>
      <c r="D50" s="147">
        <v>0.49</v>
      </c>
      <c r="E50" s="21">
        <f t="shared" si="1"/>
        <v>0.49</v>
      </c>
      <c r="F50" s="142"/>
      <c r="G50" s="154"/>
    </row>
    <row r="51" spans="1:7" ht="12.75" customHeight="1">
      <c r="A51" s="610"/>
      <c r="B51" s="33" t="s">
        <v>273</v>
      </c>
      <c r="C51" s="27" t="s">
        <v>133</v>
      </c>
      <c r="D51" s="147">
        <v>0.49</v>
      </c>
      <c r="E51" s="21">
        <f t="shared" si="1"/>
        <v>0.49</v>
      </c>
      <c r="F51" s="142"/>
      <c r="G51" s="154"/>
    </row>
    <row r="52" spans="1:7" ht="12.75" customHeight="1">
      <c r="A52" s="610"/>
      <c r="B52" s="33" t="s">
        <v>274</v>
      </c>
      <c r="C52" s="27" t="s">
        <v>133</v>
      </c>
      <c r="D52" s="147">
        <v>0.49</v>
      </c>
      <c r="E52" s="21">
        <f t="shared" si="1"/>
        <v>0.49</v>
      </c>
      <c r="F52" s="142"/>
      <c r="G52" s="154"/>
    </row>
    <row r="53" spans="1:7" ht="12.75" customHeight="1" thickBot="1">
      <c r="A53" s="689"/>
      <c r="B53" s="107" t="s">
        <v>275</v>
      </c>
      <c r="C53" s="108" t="s">
        <v>133</v>
      </c>
      <c r="D53" s="172">
        <v>0.49</v>
      </c>
      <c r="E53" s="171">
        <f t="shared" si="1"/>
        <v>0.49</v>
      </c>
      <c r="F53" s="141"/>
      <c r="G53" s="168"/>
    </row>
    <row r="54" spans="1:7" s="1" customFormat="1" ht="16.5" customHeight="1" thickBot="1">
      <c r="A54" s="558" t="s">
        <v>239</v>
      </c>
      <c r="B54" s="559"/>
      <c r="C54" s="559"/>
      <c r="D54" s="559"/>
      <c r="E54" s="559"/>
      <c r="F54" s="559"/>
      <c r="G54" s="560"/>
    </row>
    <row r="55" spans="1:7" ht="12.75" customHeight="1">
      <c r="A55" s="699"/>
      <c r="B55" s="189" t="s">
        <v>250</v>
      </c>
      <c r="C55" s="78" t="s">
        <v>133</v>
      </c>
      <c r="D55" s="148">
        <v>0.2</v>
      </c>
      <c r="E55" s="138">
        <f>D55*(1-$D$5)</f>
        <v>0.2</v>
      </c>
      <c r="F55" s="174"/>
      <c r="G55" s="170"/>
    </row>
    <row r="56" spans="1:7" ht="12.75" customHeight="1">
      <c r="A56" s="586"/>
      <c r="B56" s="29" t="s">
        <v>240</v>
      </c>
      <c r="C56" s="27" t="s">
        <v>133</v>
      </c>
      <c r="D56" s="147">
        <v>0.18</v>
      </c>
      <c r="E56" s="21">
        <f>D56*(1-$D$5)</f>
        <v>0.18</v>
      </c>
      <c r="F56" s="142"/>
      <c r="G56" s="154"/>
    </row>
    <row r="57" spans="1:7" ht="12.75" customHeight="1">
      <c r="A57" s="586"/>
      <c r="B57" s="29" t="s">
        <v>241</v>
      </c>
      <c r="C57" s="27" t="s">
        <v>133</v>
      </c>
      <c r="D57" s="147">
        <v>0.16</v>
      </c>
      <c r="E57" s="21">
        <f t="shared" ref="E57:E72" si="2">D57*(1-$D$5)</f>
        <v>0.16</v>
      </c>
      <c r="F57" s="142"/>
      <c r="G57" s="154"/>
    </row>
    <row r="58" spans="1:7" ht="12.75" customHeight="1">
      <c r="A58" s="586"/>
      <c r="B58" s="29" t="s">
        <v>242</v>
      </c>
      <c r="C58" s="27" t="s">
        <v>133</v>
      </c>
      <c r="D58" s="147">
        <v>0.15</v>
      </c>
      <c r="E58" s="21">
        <f t="shared" si="2"/>
        <v>0.15</v>
      </c>
      <c r="F58" s="142"/>
      <c r="G58" s="154"/>
    </row>
    <row r="59" spans="1:7" ht="12.75" customHeight="1">
      <c r="A59" s="586"/>
      <c r="B59" s="29" t="s">
        <v>243</v>
      </c>
      <c r="C59" s="27" t="s">
        <v>133</v>
      </c>
      <c r="D59" s="147">
        <v>0.15</v>
      </c>
      <c r="E59" s="21">
        <f t="shared" si="2"/>
        <v>0.15</v>
      </c>
      <c r="F59" s="142"/>
      <c r="G59" s="154"/>
    </row>
    <row r="60" spans="1:7" ht="12.75" customHeight="1">
      <c r="A60" s="586"/>
      <c r="B60" s="29" t="s">
        <v>244</v>
      </c>
      <c r="C60" s="27" t="s">
        <v>133</v>
      </c>
      <c r="D60" s="147">
        <v>0.15</v>
      </c>
      <c r="E60" s="21">
        <f t="shared" si="2"/>
        <v>0.15</v>
      </c>
      <c r="F60" s="142"/>
      <c r="G60" s="154"/>
    </row>
    <row r="61" spans="1:7" ht="12.75" customHeight="1">
      <c r="A61" s="586"/>
      <c r="B61" s="29" t="s">
        <v>276</v>
      </c>
      <c r="C61" s="27" t="s">
        <v>133</v>
      </c>
      <c r="D61" s="147">
        <v>0.15</v>
      </c>
      <c r="E61" s="21">
        <f t="shared" si="2"/>
        <v>0.15</v>
      </c>
      <c r="F61" s="142"/>
      <c r="G61" s="154"/>
    </row>
    <row r="62" spans="1:7" ht="12.75" customHeight="1">
      <c r="A62" s="586"/>
      <c r="B62" s="29" t="s">
        <v>245</v>
      </c>
      <c r="C62" s="27" t="s">
        <v>133</v>
      </c>
      <c r="D62" s="147">
        <v>0.15</v>
      </c>
      <c r="E62" s="21">
        <f t="shared" si="2"/>
        <v>0.15</v>
      </c>
      <c r="F62" s="142"/>
      <c r="G62" s="154"/>
    </row>
    <row r="63" spans="1:7" ht="12.75" customHeight="1">
      <c r="A63" s="586"/>
      <c r="B63" s="29" t="s">
        <v>246</v>
      </c>
      <c r="C63" s="27" t="s">
        <v>133</v>
      </c>
      <c r="D63" s="147">
        <v>0.15</v>
      </c>
      <c r="E63" s="21">
        <f t="shared" si="2"/>
        <v>0.15</v>
      </c>
      <c r="F63" s="142"/>
      <c r="G63" s="154"/>
    </row>
    <row r="64" spans="1:7" ht="12.75" customHeight="1">
      <c r="A64" s="586"/>
      <c r="B64" s="29" t="s">
        <v>247</v>
      </c>
      <c r="C64" s="27" t="s">
        <v>133</v>
      </c>
      <c r="D64" s="147">
        <v>0.15</v>
      </c>
      <c r="E64" s="21">
        <f t="shared" si="2"/>
        <v>0.15</v>
      </c>
      <c r="F64" s="142"/>
      <c r="G64" s="154"/>
    </row>
    <row r="65" spans="1:7" ht="12.75" customHeight="1">
      <c r="A65" s="586"/>
      <c r="B65" s="29" t="s">
        <v>248</v>
      </c>
      <c r="C65" s="27" t="s">
        <v>133</v>
      </c>
      <c r="D65" s="147">
        <v>0.15</v>
      </c>
      <c r="E65" s="21">
        <f t="shared" si="2"/>
        <v>0.15</v>
      </c>
      <c r="F65" s="142"/>
      <c r="G65" s="154"/>
    </row>
    <row r="66" spans="1:7" ht="12.75" customHeight="1">
      <c r="A66" s="586"/>
      <c r="B66" s="29" t="s">
        <v>249</v>
      </c>
      <c r="C66" s="27" t="s">
        <v>133</v>
      </c>
      <c r="D66" s="147">
        <v>0.15</v>
      </c>
      <c r="E66" s="21">
        <f t="shared" si="2"/>
        <v>0.15</v>
      </c>
      <c r="F66" s="142"/>
      <c r="G66" s="154"/>
    </row>
    <row r="67" spans="1:7" ht="12.75" customHeight="1">
      <c r="A67" s="586"/>
      <c r="B67" s="29" t="s">
        <v>250</v>
      </c>
      <c r="C67" s="27" t="s">
        <v>133</v>
      </c>
      <c r="D67" s="147">
        <v>0.15</v>
      </c>
      <c r="E67" s="21">
        <f t="shared" si="2"/>
        <v>0.15</v>
      </c>
      <c r="F67" s="142"/>
      <c r="G67" s="154"/>
    </row>
    <row r="68" spans="1:7" ht="12.75" customHeight="1">
      <c r="A68" s="586"/>
      <c r="B68" s="29" t="s">
        <v>300</v>
      </c>
      <c r="C68" s="27" t="s">
        <v>133</v>
      </c>
      <c r="D68" s="147">
        <v>0.15</v>
      </c>
      <c r="E68" s="21">
        <f t="shared" si="2"/>
        <v>0.15</v>
      </c>
      <c r="F68" s="142"/>
      <c r="G68" s="154"/>
    </row>
    <row r="69" spans="1:7" ht="12.75" customHeight="1">
      <c r="A69" s="586"/>
      <c r="B69" s="29" t="s">
        <v>301</v>
      </c>
      <c r="C69" s="27" t="s">
        <v>133</v>
      </c>
      <c r="D69" s="147">
        <v>0.15</v>
      </c>
      <c r="E69" s="21">
        <f t="shared" si="2"/>
        <v>0.15</v>
      </c>
      <c r="F69" s="142"/>
      <c r="G69" s="154"/>
    </row>
    <row r="70" spans="1:7" ht="12.75" customHeight="1">
      <c r="A70" s="586"/>
      <c r="B70" s="29" t="s">
        <v>302</v>
      </c>
      <c r="C70" s="27" t="s">
        <v>133</v>
      </c>
      <c r="D70" s="147">
        <v>0.15</v>
      </c>
      <c r="E70" s="21">
        <f t="shared" si="2"/>
        <v>0.15</v>
      </c>
      <c r="F70" s="142"/>
      <c r="G70" s="154"/>
    </row>
    <row r="71" spans="1:7" ht="12.75" customHeight="1">
      <c r="A71" s="586"/>
      <c r="B71" s="29" t="s">
        <v>303</v>
      </c>
      <c r="C71" s="27" t="s">
        <v>133</v>
      </c>
      <c r="D71" s="147">
        <v>0.15</v>
      </c>
      <c r="E71" s="21">
        <f t="shared" si="2"/>
        <v>0.15</v>
      </c>
      <c r="F71" s="142"/>
      <c r="G71" s="154"/>
    </row>
    <row r="72" spans="1:7" ht="12.75" customHeight="1" thickBot="1">
      <c r="A72" s="587"/>
      <c r="B72" s="214" t="s">
        <v>304</v>
      </c>
      <c r="C72" s="108" t="s">
        <v>133</v>
      </c>
      <c r="D72" s="172">
        <v>0.15</v>
      </c>
      <c r="E72" s="171">
        <f t="shared" si="2"/>
        <v>0.15</v>
      </c>
      <c r="F72" s="141"/>
      <c r="G72" s="168"/>
    </row>
    <row r="73" spans="1:7" ht="64.5" customHeight="1" thickBot="1">
      <c r="A73" s="708" t="s">
        <v>834</v>
      </c>
      <c r="B73" s="709"/>
      <c r="C73" s="709"/>
      <c r="D73" s="709"/>
      <c r="E73" s="709"/>
      <c r="F73" s="709"/>
      <c r="G73" s="710"/>
    </row>
    <row r="74" spans="1:7" ht="15.75" customHeight="1" thickBot="1">
      <c r="A74" s="702" t="s">
        <v>832</v>
      </c>
      <c r="B74" s="703"/>
      <c r="C74" s="703"/>
      <c r="D74" s="703"/>
      <c r="E74" s="703"/>
      <c r="F74" s="703"/>
      <c r="G74" s="704"/>
    </row>
    <row r="75" spans="1:7">
      <c r="A75" s="699"/>
      <c r="B75" s="125" t="s">
        <v>1004</v>
      </c>
      <c r="C75" s="78" t="s">
        <v>73</v>
      </c>
      <c r="D75" s="126">
        <v>0.49</v>
      </c>
      <c r="E75" s="215">
        <f>D75*(1-$D$5)</f>
        <v>0.49</v>
      </c>
      <c r="F75" s="174"/>
      <c r="G75" s="170"/>
    </row>
    <row r="76" spans="1:7">
      <c r="A76" s="586"/>
      <c r="B76" s="127" t="s">
        <v>894</v>
      </c>
      <c r="C76" s="27" t="s">
        <v>133</v>
      </c>
      <c r="D76" s="128">
        <v>0.48</v>
      </c>
      <c r="E76" s="213">
        <f>D76*(1-$D$5)</f>
        <v>0.48</v>
      </c>
      <c r="F76" s="142"/>
      <c r="G76" s="154"/>
    </row>
    <row r="77" spans="1:7">
      <c r="A77" s="586"/>
      <c r="B77" s="127" t="s">
        <v>895</v>
      </c>
      <c r="C77" s="27" t="s">
        <v>133</v>
      </c>
      <c r="D77" s="128">
        <v>0.48</v>
      </c>
      <c r="E77" s="213">
        <f t="shared" ref="E77:E87" si="3">D77*(1-$D$5)</f>
        <v>0.48</v>
      </c>
      <c r="F77" s="142"/>
      <c r="G77" s="154"/>
    </row>
    <row r="78" spans="1:7">
      <c r="A78" s="586"/>
      <c r="B78" s="127" t="s">
        <v>1010</v>
      </c>
      <c r="C78" s="27" t="s">
        <v>133</v>
      </c>
      <c r="D78" s="128">
        <v>0.42</v>
      </c>
      <c r="E78" s="213">
        <f t="shared" ref="E78" si="4">D78*(1-$D$5)</f>
        <v>0.42</v>
      </c>
      <c r="F78" s="142"/>
      <c r="G78" s="154"/>
    </row>
    <row r="79" spans="1:7">
      <c r="A79" s="586"/>
      <c r="B79" s="127" t="s">
        <v>896</v>
      </c>
      <c r="C79" s="27" t="s">
        <v>133</v>
      </c>
      <c r="D79" s="128">
        <v>0.37</v>
      </c>
      <c r="E79" s="213">
        <f t="shared" si="3"/>
        <v>0.37</v>
      </c>
      <c r="F79" s="142"/>
      <c r="G79" s="154"/>
    </row>
    <row r="80" spans="1:7">
      <c r="A80" s="586"/>
      <c r="B80" s="127" t="s">
        <v>897</v>
      </c>
      <c r="C80" s="27" t="s">
        <v>133</v>
      </c>
      <c r="D80" s="128">
        <v>0.37</v>
      </c>
      <c r="E80" s="213">
        <f t="shared" si="3"/>
        <v>0.37</v>
      </c>
      <c r="F80" s="142"/>
      <c r="G80" s="154"/>
    </row>
    <row r="81" spans="1:7">
      <c r="A81" s="586"/>
      <c r="B81" s="127" t="s">
        <v>898</v>
      </c>
      <c r="C81" s="27" t="s">
        <v>133</v>
      </c>
      <c r="D81" s="128">
        <v>0.37</v>
      </c>
      <c r="E81" s="213">
        <f t="shared" si="3"/>
        <v>0.37</v>
      </c>
      <c r="F81" s="142"/>
      <c r="G81" s="154"/>
    </row>
    <row r="82" spans="1:7">
      <c r="A82" s="586"/>
      <c r="B82" s="127" t="s">
        <v>899</v>
      </c>
      <c r="C82" s="27" t="s">
        <v>133</v>
      </c>
      <c r="D82" s="128">
        <v>0.37</v>
      </c>
      <c r="E82" s="213">
        <f t="shared" si="3"/>
        <v>0.37</v>
      </c>
      <c r="F82" s="142"/>
      <c r="G82" s="154"/>
    </row>
    <row r="83" spans="1:7">
      <c r="A83" s="586"/>
      <c r="B83" s="127" t="s">
        <v>900</v>
      </c>
      <c r="C83" s="27" t="s">
        <v>133</v>
      </c>
      <c r="D83" s="128">
        <v>0.37</v>
      </c>
      <c r="E83" s="213">
        <f t="shared" si="3"/>
        <v>0.37</v>
      </c>
      <c r="F83" s="142"/>
      <c r="G83" s="154"/>
    </row>
    <row r="84" spans="1:7">
      <c r="A84" s="586"/>
      <c r="B84" s="127" t="s">
        <v>901</v>
      </c>
      <c r="C84" s="27" t="s">
        <v>133</v>
      </c>
      <c r="D84" s="128">
        <v>0.37</v>
      </c>
      <c r="E84" s="213">
        <f t="shared" si="3"/>
        <v>0.37</v>
      </c>
      <c r="F84" s="142"/>
      <c r="G84" s="154"/>
    </row>
    <row r="85" spans="1:7">
      <c r="A85" s="586"/>
      <c r="B85" s="127" t="s">
        <v>902</v>
      </c>
      <c r="C85" s="27" t="s">
        <v>133</v>
      </c>
      <c r="D85" s="128">
        <v>0.37</v>
      </c>
      <c r="E85" s="213">
        <f t="shared" si="3"/>
        <v>0.37</v>
      </c>
      <c r="F85" s="142"/>
      <c r="G85" s="154"/>
    </row>
    <row r="86" spans="1:7">
      <c r="A86" s="586"/>
      <c r="B86" s="127" t="s">
        <v>903</v>
      </c>
      <c r="C86" s="27" t="s">
        <v>133</v>
      </c>
      <c r="D86" s="128">
        <v>0.37</v>
      </c>
      <c r="E86" s="213">
        <f t="shared" si="3"/>
        <v>0.37</v>
      </c>
      <c r="F86" s="142"/>
      <c r="G86" s="154"/>
    </row>
    <row r="87" spans="1:7" ht="12" thickBot="1">
      <c r="A87" s="587"/>
      <c r="B87" s="129" t="s">
        <v>904</v>
      </c>
      <c r="C87" s="108" t="s">
        <v>133</v>
      </c>
      <c r="D87" s="216">
        <v>0.37</v>
      </c>
      <c r="E87" s="217">
        <f t="shared" si="3"/>
        <v>0.37</v>
      </c>
      <c r="F87" s="141"/>
      <c r="G87" s="168"/>
    </row>
    <row r="88" spans="1:7" ht="15.75" customHeight="1" thickBot="1">
      <c r="A88" s="705" t="s">
        <v>833</v>
      </c>
      <c r="B88" s="706"/>
      <c r="C88" s="706"/>
      <c r="D88" s="706"/>
      <c r="E88" s="706"/>
      <c r="F88" s="706"/>
      <c r="G88" s="707"/>
    </row>
    <row r="89" spans="1:7">
      <c r="A89" s="701"/>
      <c r="B89" s="125" t="s">
        <v>1005</v>
      </c>
      <c r="C89" s="78" t="s">
        <v>73</v>
      </c>
      <c r="D89" s="126">
        <v>0.49</v>
      </c>
      <c r="E89" s="215">
        <f>D89*(1-$D$5)</f>
        <v>0.49</v>
      </c>
      <c r="F89" s="174"/>
      <c r="G89" s="170"/>
    </row>
    <row r="90" spans="1:7">
      <c r="A90" s="610"/>
      <c r="B90" s="127" t="s">
        <v>905</v>
      </c>
      <c r="C90" s="27" t="s">
        <v>133</v>
      </c>
      <c r="D90" s="128">
        <v>0.48</v>
      </c>
      <c r="E90" s="213">
        <f>D90*(1-$D$5)</f>
        <v>0.48</v>
      </c>
      <c r="F90" s="142"/>
      <c r="G90" s="154"/>
    </row>
    <row r="91" spans="1:7">
      <c r="A91" s="610"/>
      <c r="B91" s="127" t="s">
        <v>906</v>
      </c>
      <c r="C91" s="27" t="s">
        <v>133</v>
      </c>
      <c r="D91" s="128">
        <v>0.48</v>
      </c>
      <c r="E91" s="213">
        <f t="shared" ref="E91:E101" si="5">D91*(1-$D$5)</f>
        <v>0.48</v>
      </c>
      <c r="F91" s="142"/>
      <c r="G91" s="154"/>
    </row>
    <row r="92" spans="1:7">
      <c r="A92" s="610"/>
      <c r="B92" s="127" t="s">
        <v>1011</v>
      </c>
      <c r="C92" s="27" t="s">
        <v>133</v>
      </c>
      <c r="D92" s="128">
        <v>0.42</v>
      </c>
      <c r="E92" s="213">
        <f t="shared" ref="E92" si="6">D92*(1-$D$5)</f>
        <v>0.42</v>
      </c>
      <c r="F92" s="142"/>
      <c r="G92" s="154"/>
    </row>
    <row r="93" spans="1:7">
      <c r="A93" s="610"/>
      <c r="B93" s="127" t="s">
        <v>907</v>
      </c>
      <c r="C93" s="27" t="s">
        <v>133</v>
      </c>
      <c r="D93" s="128">
        <v>0.37</v>
      </c>
      <c r="E93" s="213">
        <f t="shared" si="5"/>
        <v>0.37</v>
      </c>
      <c r="F93" s="142"/>
      <c r="G93" s="154"/>
    </row>
    <row r="94" spans="1:7">
      <c r="A94" s="610"/>
      <c r="B94" s="127" t="s">
        <v>908</v>
      </c>
      <c r="C94" s="27" t="s">
        <v>133</v>
      </c>
      <c r="D94" s="128">
        <v>0.37</v>
      </c>
      <c r="E94" s="213">
        <f t="shared" si="5"/>
        <v>0.37</v>
      </c>
      <c r="F94" s="142"/>
      <c r="G94" s="154"/>
    </row>
    <row r="95" spans="1:7">
      <c r="A95" s="610"/>
      <c r="B95" s="127" t="s">
        <v>909</v>
      </c>
      <c r="C95" s="27" t="s">
        <v>133</v>
      </c>
      <c r="D95" s="128">
        <v>0.37</v>
      </c>
      <c r="E95" s="213">
        <f t="shared" si="5"/>
        <v>0.37</v>
      </c>
      <c r="F95" s="142"/>
      <c r="G95" s="154"/>
    </row>
    <row r="96" spans="1:7">
      <c r="A96" s="610"/>
      <c r="B96" s="127" t="s">
        <v>910</v>
      </c>
      <c r="C96" s="27" t="s">
        <v>133</v>
      </c>
      <c r="D96" s="128">
        <v>0.37</v>
      </c>
      <c r="E96" s="213">
        <f t="shared" si="5"/>
        <v>0.37</v>
      </c>
      <c r="F96" s="142"/>
      <c r="G96" s="154"/>
    </row>
    <row r="97" spans="1:7">
      <c r="A97" s="610"/>
      <c r="B97" s="127" t="s">
        <v>911</v>
      </c>
      <c r="C97" s="27" t="s">
        <v>133</v>
      </c>
      <c r="D97" s="128">
        <v>0.37</v>
      </c>
      <c r="E97" s="213">
        <f t="shared" si="5"/>
        <v>0.37</v>
      </c>
      <c r="F97" s="142"/>
      <c r="G97" s="154"/>
    </row>
    <row r="98" spans="1:7">
      <c r="A98" s="610"/>
      <c r="B98" s="127" t="s">
        <v>912</v>
      </c>
      <c r="C98" s="27" t="s">
        <v>133</v>
      </c>
      <c r="D98" s="128">
        <v>0.37</v>
      </c>
      <c r="E98" s="213">
        <f t="shared" si="5"/>
        <v>0.37</v>
      </c>
      <c r="F98" s="142"/>
      <c r="G98" s="154"/>
    </row>
    <row r="99" spans="1:7">
      <c r="A99" s="610"/>
      <c r="B99" s="127" t="s">
        <v>913</v>
      </c>
      <c r="C99" s="27" t="s">
        <v>133</v>
      </c>
      <c r="D99" s="128">
        <v>0.37</v>
      </c>
      <c r="E99" s="213">
        <f t="shared" si="5"/>
        <v>0.37</v>
      </c>
      <c r="F99" s="142"/>
      <c r="G99" s="154"/>
    </row>
    <row r="100" spans="1:7">
      <c r="A100" s="610"/>
      <c r="B100" s="127" t="s">
        <v>914</v>
      </c>
      <c r="C100" s="27" t="s">
        <v>133</v>
      </c>
      <c r="D100" s="128">
        <v>0.37</v>
      </c>
      <c r="E100" s="213">
        <f t="shared" si="5"/>
        <v>0.37</v>
      </c>
      <c r="F100" s="142"/>
      <c r="G100" s="154"/>
    </row>
    <row r="101" spans="1:7" ht="12" thickBot="1">
      <c r="A101" s="689"/>
      <c r="B101" s="129" t="s">
        <v>915</v>
      </c>
      <c r="C101" s="108" t="s">
        <v>133</v>
      </c>
      <c r="D101" s="216">
        <v>0.37</v>
      </c>
      <c r="E101" s="217">
        <f t="shared" si="5"/>
        <v>0.37</v>
      </c>
      <c r="F101" s="141"/>
      <c r="G101" s="168"/>
    </row>
    <row r="102" spans="1:7" ht="15.75" customHeight="1" thickBot="1">
      <c r="A102" s="702" t="s">
        <v>835</v>
      </c>
      <c r="B102" s="703"/>
      <c r="C102" s="703"/>
      <c r="D102" s="703"/>
      <c r="E102" s="703"/>
      <c r="F102" s="703"/>
      <c r="G102" s="704"/>
    </row>
    <row r="103" spans="1:7">
      <c r="A103" s="699"/>
      <c r="B103" s="189" t="s">
        <v>916</v>
      </c>
      <c r="C103" s="78" t="s">
        <v>73</v>
      </c>
      <c r="D103" s="126">
        <v>0.16</v>
      </c>
      <c r="E103" s="215">
        <f>D103*(1-$D$5)</f>
        <v>0.16</v>
      </c>
      <c r="F103" s="174"/>
      <c r="G103" s="170"/>
    </row>
    <row r="104" spans="1:7">
      <c r="A104" s="586"/>
      <c r="B104" s="29" t="s">
        <v>1006</v>
      </c>
      <c r="C104" s="27" t="s">
        <v>133</v>
      </c>
      <c r="D104" s="128">
        <v>0.15</v>
      </c>
      <c r="E104" s="213">
        <f>D104*(1-$D$5)</f>
        <v>0.15</v>
      </c>
      <c r="F104" s="142"/>
      <c r="G104" s="154"/>
    </row>
    <row r="105" spans="1:7">
      <c r="A105" s="586"/>
      <c r="B105" s="29" t="s">
        <v>917</v>
      </c>
      <c r="C105" s="27" t="s">
        <v>133</v>
      </c>
      <c r="D105" s="128">
        <v>0.15</v>
      </c>
      <c r="E105" s="213">
        <f t="shared" ref="E105:E115" si="7">D105*(1-$D$5)</f>
        <v>0.15</v>
      </c>
      <c r="F105" s="142"/>
      <c r="G105" s="154"/>
    </row>
    <row r="106" spans="1:7">
      <c r="A106" s="586"/>
      <c r="B106" s="29" t="s">
        <v>1012</v>
      </c>
      <c r="C106" s="27" t="s">
        <v>133</v>
      </c>
      <c r="D106" s="128">
        <v>0.13</v>
      </c>
      <c r="E106" s="213">
        <f t="shared" ref="E106" si="8">D106*(1-$D$5)</f>
        <v>0.13</v>
      </c>
      <c r="F106" s="142"/>
      <c r="G106" s="154"/>
    </row>
    <row r="107" spans="1:7">
      <c r="A107" s="586"/>
      <c r="B107" s="29" t="s">
        <v>918</v>
      </c>
      <c r="C107" s="27" t="s">
        <v>133</v>
      </c>
      <c r="D107" s="128">
        <v>0.13</v>
      </c>
      <c r="E107" s="213">
        <f t="shared" si="7"/>
        <v>0.13</v>
      </c>
      <c r="F107" s="142"/>
      <c r="G107" s="154"/>
    </row>
    <row r="108" spans="1:7">
      <c r="A108" s="586"/>
      <c r="B108" s="29" t="s">
        <v>919</v>
      </c>
      <c r="C108" s="27" t="s">
        <v>133</v>
      </c>
      <c r="D108" s="128">
        <v>0.13</v>
      </c>
      <c r="E108" s="213">
        <f t="shared" si="7"/>
        <v>0.13</v>
      </c>
      <c r="F108" s="142"/>
      <c r="G108" s="154"/>
    </row>
    <row r="109" spans="1:7">
      <c r="A109" s="586"/>
      <c r="B109" s="29" t="s">
        <v>920</v>
      </c>
      <c r="C109" s="27" t="s">
        <v>133</v>
      </c>
      <c r="D109" s="128">
        <v>0.13</v>
      </c>
      <c r="E109" s="213">
        <f t="shared" si="7"/>
        <v>0.13</v>
      </c>
      <c r="F109" s="142"/>
      <c r="G109" s="154"/>
    </row>
    <row r="110" spans="1:7">
      <c r="A110" s="586"/>
      <c r="B110" s="29" t="s">
        <v>921</v>
      </c>
      <c r="C110" s="27" t="s">
        <v>133</v>
      </c>
      <c r="D110" s="128">
        <v>0.13</v>
      </c>
      <c r="E110" s="213">
        <f t="shared" si="7"/>
        <v>0.13</v>
      </c>
      <c r="F110" s="142"/>
      <c r="G110" s="154"/>
    </row>
    <row r="111" spans="1:7">
      <c r="A111" s="586"/>
      <c r="B111" s="29" t="s">
        <v>922</v>
      </c>
      <c r="C111" s="27" t="s">
        <v>133</v>
      </c>
      <c r="D111" s="128">
        <v>0.13</v>
      </c>
      <c r="E111" s="213">
        <f t="shared" si="7"/>
        <v>0.13</v>
      </c>
      <c r="F111" s="142"/>
      <c r="G111" s="154"/>
    </row>
    <row r="112" spans="1:7">
      <c r="A112" s="586"/>
      <c r="B112" s="29" t="s">
        <v>923</v>
      </c>
      <c r="C112" s="27" t="s">
        <v>133</v>
      </c>
      <c r="D112" s="128">
        <v>0.13</v>
      </c>
      <c r="E112" s="213">
        <f t="shared" si="7"/>
        <v>0.13</v>
      </c>
      <c r="F112" s="142"/>
      <c r="G112" s="154"/>
    </row>
    <row r="113" spans="1:7">
      <c r="A113" s="586"/>
      <c r="B113" s="29" t="s">
        <v>924</v>
      </c>
      <c r="C113" s="27" t="s">
        <v>133</v>
      </c>
      <c r="D113" s="128">
        <v>0.13</v>
      </c>
      <c r="E113" s="213">
        <f t="shared" si="7"/>
        <v>0.13</v>
      </c>
      <c r="F113" s="142"/>
      <c r="G113" s="154"/>
    </row>
    <row r="114" spans="1:7">
      <c r="A114" s="586"/>
      <c r="B114" s="29" t="s">
        <v>925</v>
      </c>
      <c r="C114" s="27" t="s">
        <v>133</v>
      </c>
      <c r="D114" s="128">
        <v>0.13</v>
      </c>
      <c r="E114" s="213">
        <f t="shared" si="7"/>
        <v>0.13</v>
      </c>
      <c r="F114" s="142"/>
      <c r="G114" s="154"/>
    </row>
    <row r="115" spans="1:7" ht="12" thickBot="1">
      <c r="A115" s="587"/>
      <c r="B115" s="214" t="s">
        <v>926</v>
      </c>
      <c r="C115" s="108" t="s">
        <v>133</v>
      </c>
      <c r="D115" s="216">
        <v>0.13</v>
      </c>
      <c r="E115" s="217">
        <f t="shared" si="7"/>
        <v>0.13</v>
      </c>
      <c r="F115" s="141"/>
      <c r="G115" s="168"/>
    </row>
    <row r="116" spans="1:7" ht="84" customHeight="1" thickBot="1">
      <c r="A116" s="708" t="s">
        <v>1046</v>
      </c>
      <c r="B116" s="709"/>
      <c r="C116" s="709"/>
      <c r="D116" s="709"/>
      <c r="E116" s="709"/>
      <c r="F116" s="709"/>
      <c r="G116" s="710"/>
    </row>
    <row r="117" spans="1:7" ht="15.75" customHeight="1" thickBot="1">
      <c r="A117" s="702" t="s">
        <v>838</v>
      </c>
      <c r="B117" s="703"/>
      <c r="C117" s="703"/>
      <c r="D117" s="703"/>
      <c r="E117" s="703"/>
      <c r="F117" s="703"/>
      <c r="G117" s="704"/>
    </row>
    <row r="118" spans="1:7">
      <c r="A118" s="699"/>
      <c r="B118" s="125" t="s">
        <v>1007</v>
      </c>
      <c r="C118" s="78" t="s">
        <v>73</v>
      </c>
      <c r="D118" s="148">
        <v>0.57999999999999996</v>
      </c>
      <c r="E118" s="215">
        <f>D118*(1-$D$5)</f>
        <v>0.57999999999999996</v>
      </c>
      <c r="F118" s="174"/>
      <c r="G118" s="170"/>
    </row>
    <row r="119" spans="1:7">
      <c r="A119" s="586"/>
      <c r="B119" s="127" t="s">
        <v>839</v>
      </c>
      <c r="C119" s="27" t="s">
        <v>133</v>
      </c>
      <c r="D119" s="147">
        <v>0.55000000000000004</v>
      </c>
      <c r="E119" s="213">
        <f>D119*(1-$D$5)</f>
        <v>0.55000000000000004</v>
      </c>
      <c r="F119" s="142"/>
      <c r="G119" s="154"/>
    </row>
    <row r="120" spans="1:7">
      <c r="A120" s="586"/>
      <c r="B120" s="127" t="s">
        <v>840</v>
      </c>
      <c r="C120" s="27" t="s">
        <v>133</v>
      </c>
      <c r="D120" s="147">
        <v>0.55000000000000004</v>
      </c>
      <c r="E120" s="213">
        <f t="shared" ref="E120:E137" si="9">D120*(1-$D$5)</f>
        <v>0.55000000000000004</v>
      </c>
      <c r="F120" s="142"/>
      <c r="G120" s="154"/>
    </row>
    <row r="121" spans="1:7">
      <c r="A121" s="586"/>
      <c r="B121" s="127" t="s">
        <v>841</v>
      </c>
      <c r="C121" s="27" t="s">
        <v>133</v>
      </c>
      <c r="D121" s="147">
        <v>0.49</v>
      </c>
      <c r="E121" s="213">
        <f t="shared" si="9"/>
        <v>0.49</v>
      </c>
      <c r="F121" s="142"/>
      <c r="G121" s="154"/>
    </row>
    <row r="122" spans="1:7">
      <c r="A122" s="586"/>
      <c r="B122" s="127" t="s">
        <v>842</v>
      </c>
      <c r="C122" s="27" t="s">
        <v>133</v>
      </c>
      <c r="D122" s="147">
        <v>0.49</v>
      </c>
      <c r="E122" s="213">
        <f t="shared" si="9"/>
        <v>0.49</v>
      </c>
      <c r="F122" s="142"/>
      <c r="G122" s="154"/>
    </row>
    <row r="123" spans="1:7">
      <c r="A123" s="586"/>
      <c r="B123" s="127" t="s">
        <v>843</v>
      </c>
      <c r="C123" s="27" t="s">
        <v>133</v>
      </c>
      <c r="D123" s="147">
        <v>0.49</v>
      </c>
      <c r="E123" s="213">
        <f t="shared" si="9"/>
        <v>0.49</v>
      </c>
      <c r="F123" s="142"/>
      <c r="G123" s="154"/>
    </row>
    <row r="124" spans="1:7">
      <c r="A124" s="586"/>
      <c r="B124" s="127" t="s">
        <v>844</v>
      </c>
      <c r="C124" s="27" t="s">
        <v>133</v>
      </c>
      <c r="D124" s="147">
        <v>0.49</v>
      </c>
      <c r="E124" s="213">
        <f t="shared" si="9"/>
        <v>0.49</v>
      </c>
      <c r="F124" s="142"/>
      <c r="G124" s="154"/>
    </row>
    <row r="125" spans="1:7">
      <c r="A125" s="586"/>
      <c r="B125" s="127" t="s">
        <v>845</v>
      </c>
      <c r="C125" s="27" t="s">
        <v>133</v>
      </c>
      <c r="D125" s="147">
        <v>0.49</v>
      </c>
      <c r="E125" s="213">
        <f t="shared" si="9"/>
        <v>0.49</v>
      </c>
      <c r="F125" s="142"/>
      <c r="G125" s="154"/>
    </row>
    <row r="126" spans="1:7">
      <c r="A126" s="586"/>
      <c r="B126" s="127" t="s">
        <v>846</v>
      </c>
      <c r="C126" s="27" t="s">
        <v>133</v>
      </c>
      <c r="D126" s="147">
        <v>0.49</v>
      </c>
      <c r="E126" s="213">
        <f t="shared" si="9"/>
        <v>0.49</v>
      </c>
      <c r="F126" s="142"/>
      <c r="G126" s="154"/>
    </row>
    <row r="127" spans="1:7">
      <c r="A127" s="586"/>
      <c r="B127" s="127" t="s">
        <v>847</v>
      </c>
      <c r="C127" s="27" t="s">
        <v>133</v>
      </c>
      <c r="D127" s="147">
        <v>0.49</v>
      </c>
      <c r="E127" s="213">
        <f t="shared" si="9"/>
        <v>0.49</v>
      </c>
      <c r="F127" s="142"/>
      <c r="G127" s="154"/>
    </row>
    <row r="128" spans="1:7">
      <c r="A128" s="586"/>
      <c r="B128" s="127" t="s">
        <v>848</v>
      </c>
      <c r="C128" s="27" t="s">
        <v>133</v>
      </c>
      <c r="D128" s="147">
        <v>0.49</v>
      </c>
      <c r="E128" s="213">
        <f t="shared" si="9"/>
        <v>0.49</v>
      </c>
      <c r="F128" s="142"/>
      <c r="G128" s="154"/>
    </row>
    <row r="129" spans="1:7">
      <c r="A129" s="586"/>
      <c r="B129" s="127" t="s">
        <v>849</v>
      </c>
      <c r="C129" s="27" t="s">
        <v>133</v>
      </c>
      <c r="D129" s="147">
        <v>0.49</v>
      </c>
      <c r="E129" s="213">
        <f t="shared" si="9"/>
        <v>0.49</v>
      </c>
      <c r="F129" s="142"/>
      <c r="G129" s="154"/>
    </row>
    <row r="130" spans="1:7">
      <c r="A130" s="586"/>
      <c r="B130" s="127" t="s">
        <v>850</v>
      </c>
      <c r="C130" s="27" t="s">
        <v>133</v>
      </c>
      <c r="D130" s="147">
        <v>0.49</v>
      </c>
      <c r="E130" s="213">
        <f t="shared" si="9"/>
        <v>0.49</v>
      </c>
      <c r="F130" s="142"/>
      <c r="G130" s="154"/>
    </row>
    <row r="131" spans="1:7">
      <c r="A131" s="586"/>
      <c r="B131" s="127" t="s">
        <v>851</v>
      </c>
      <c r="C131" s="27" t="s">
        <v>133</v>
      </c>
      <c r="D131" s="147">
        <v>0.49</v>
      </c>
      <c r="E131" s="213">
        <f t="shared" si="9"/>
        <v>0.49</v>
      </c>
      <c r="F131" s="142"/>
      <c r="G131" s="154"/>
    </row>
    <row r="132" spans="1:7">
      <c r="A132" s="586"/>
      <c r="B132" s="127" t="s">
        <v>852</v>
      </c>
      <c r="C132" s="27" t="s">
        <v>133</v>
      </c>
      <c r="D132" s="147">
        <v>0.49</v>
      </c>
      <c r="E132" s="213">
        <f t="shared" si="9"/>
        <v>0.49</v>
      </c>
      <c r="F132" s="142"/>
      <c r="G132" s="154"/>
    </row>
    <row r="133" spans="1:7">
      <c r="A133" s="586"/>
      <c r="B133" s="127" t="s">
        <v>853</v>
      </c>
      <c r="C133" s="27" t="s">
        <v>133</v>
      </c>
      <c r="D133" s="147">
        <v>0.49</v>
      </c>
      <c r="E133" s="213">
        <f t="shared" si="9"/>
        <v>0.49</v>
      </c>
      <c r="F133" s="142"/>
      <c r="G133" s="154"/>
    </row>
    <row r="134" spans="1:7">
      <c r="A134" s="586"/>
      <c r="B134" s="127" t="s">
        <v>854</v>
      </c>
      <c r="C134" s="27" t="s">
        <v>133</v>
      </c>
      <c r="D134" s="147">
        <v>0.49</v>
      </c>
      <c r="E134" s="213">
        <f t="shared" si="9"/>
        <v>0.49</v>
      </c>
      <c r="F134" s="142"/>
      <c r="G134" s="154"/>
    </row>
    <row r="135" spans="1:7">
      <c r="A135" s="586"/>
      <c r="B135" s="127" t="s">
        <v>855</v>
      </c>
      <c r="C135" s="27" t="s">
        <v>133</v>
      </c>
      <c r="D135" s="147">
        <v>0.49</v>
      </c>
      <c r="E135" s="213">
        <f t="shared" si="9"/>
        <v>0.49</v>
      </c>
      <c r="F135" s="142"/>
      <c r="G135" s="154"/>
    </row>
    <row r="136" spans="1:7">
      <c r="A136" s="586"/>
      <c r="B136" s="127" t="s">
        <v>856</v>
      </c>
      <c r="C136" s="27" t="s">
        <v>133</v>
      </c>
      <c r="D136" s="147">
        <v>0.49</v>
      </c>
      <c r="E136" s="213">
        <f t="shared" si="9"/>
        <v>0.49</v>
      </c>
      <c r="F136" s="142"/>
      <c r="G136" s="154"/>
    </row>
    <row r="137" spans="1:7" ht="12" thickBot="1">
      <c r="A137" s="587"/>
      <c r="B137" s="129" t="s">
        <v>857</v>
      </c>
      <c r="C137" s="108" t="s">
        <v>133</v>
      </c>
      <c r="D137" s="172">
        <v>0.49</v>
      </c>
      <c r="E137" s="217">
        <f t="shared" si="9"/>
        <v>0.49</v>
      </c>
      <c r="F137" s="141"/>
      <c r="G137" s="168"/>
    </row>
    <row r="138" spans="1:7" ht="15.75" customHeight="1" thickBot="1">
      <c r="A138" s="705" t="s">
        <v>837</v>
      </c>
      <c r="B138" s="706"/>
      <c r="C138" s="706"/>
      <c r="D138" s="706"/>
      <c r="E138" s="706"/>
      <c r="F138" s="706"/>
      <c r="G138" s="707"/>
    </row>
    <row r="139" spans="1:7">
      <c r="A139" s="701"/>
      <c r="B139" s="125" t="s">
        <v>1008</v>
      </c>
      <c r="C139" s="78" t="s">
        <v>73</v>
      </c>
      <c r="D139" s="148">
        <v>0</v>
      </c>
      <c r="E139" s="215">
        <f>D139*(1-$D$5)</f>
        <v>0</v>
      </c>
      <c r="F139" s="174"/>
      <c r="G139" s="170"/>
    </row>
    <row r="140" spans="1:7">
      <c r="A140" s="610"/>
      <c r="B140" s="127" t="s">
        <v>858</v>
      </c>
      <c r="C140" s="27" t="s">
        <v>133</v>
      </c>
      <c r="D140" s="147">
        <v>0.55000000000000004</v>
      </c>
      <c r="E140" s="213">
        <f>D140*(1-$D$5)</f>
        <v>0.55000000000000004</v>
      </c>
      <c r="F140" s="142"/>
      <c r="G140" s="154"/>
    </row>
    <row r="141" spans="1:7">
      <c r="A141" s="610"/>
      <c r="B141" s="127" t="s">
        <v>859</v>
      </c>
      <c r="C141" s="27" t="s">
        <v>133</v>
      </c>
      <c r="D141" s="147">
        <v>0.55000000000000004</v>
      </c>
      <c r="E141" s="213">
        <f t="shared" ref="E141:E158" si="10">D141*(1-$D$5)</f>
        <v>0.55000000000000004</v>
      </c>
      <c r="F141" s="142"/>
      <c r="G141" s="154"/>
    </row>
    <row r="142" spans="1:7">
      <c r="A142" s="610"/>
      <c r="B142" s="127" t="s">
        <v>860</v>
      </c>
      <c r="C142" s="27" t="s">
        <v>133</v>
      </c>
      <c r="D142" s="147">
        <v>0.49</v>
      </c>
      <c r="E142" s="213">
        <f t="shared" si="10"/>
        <v>0.49</v>
      </c>
      <c r="F142" s="142"/>
      <c r="G142" s="154"/>
    </row>
    <row r="143" spans="1:7">
      <c r="A143" s="610"/>
      <c r="B143" s="127" t="s">
        <v>861</v>
      </c>
      <c r="C143" s="27" t="s">
        <v>133</v>
      </c>
      <c r="D143" s="147">
        <v>0.49</v>
      </c>
      <c r="E143" s="213">
        <f t="shared" si="10"/>
        <v>0.49</v>
      </c>
      <c r="F143" s="142"/>
      <c r="G143" s="154"/>
    </row>
    <row r="144" spans="1:7">
      <c r="A144" s="610"/>
      <c r="B144" s="127" t="s">
        <v>862</v>
      </c>
      <c r="C144" s="27" t="s">
        <v>133</v>
      </c>
      <c r="D144" s="147">
        <v>0.49</v>
      </c>
      <c r="E144" s="213">
        <f t="shared" si="10"/>
        <v>0.49</v>
      </c>
      <c r="F144" s="142"/>
      <c r="G144" s="154"/>
    </row>
    <row r="145" spans="1:7">
      <c r="A145" s="610"/>
      <c r="B145" s="127" t="s">
        <v>863</v>
      </c>
      <c r="C145" s="27" t="s">
        <v>133</v>
      </c>
      <c r="D145" s="147">
        <v>0.49</v>
      </c>
      <c r="E145" s="213">
        <f t="shared" si="10"/>
        <v>0.49</v>
      </c>
      <c r="F145" s="142"/>
      <c r="G145" s="154"/>
    </row>
    <row r="146" spans="1:7">
      <c r="A146" s="610"/>
      <c r="B146" s="127" t="s">
        <v>864</v>
      </c>
      <c r="C146" s="27" t="s">
        <v>133</v>
      </c>
      <c r="D146" s="147">
        <v>0.49</v>
      </c>
      <c r="E146" s="213">
        <f t="shared" si="10"/>
        <v>0.49</v>
      </c>
      <c r="F146" s="142"/>
      <c r="G146" s="154"/>
    </row>
    <row r="147" spans="1:7">
      <c r="A147" s="610"/>
      <c r="B147" s="127" t="s">
        <v>865</v>
      </c>
      <c r="C147" s="27" t="s">
        <v>133</v>
      </c>
      <c r="D147" s="147">
        <v>0.49</v>
      </c>
      <c r="E147" s="213">
        <f t="shared" si="10"/>
        <v>0.49</v>
      </c>
      <c r="F147" s="142"/>
      <c r="G147" s="154"/>
    </row>
    <row r="148" spans="1:7">
      <c r="A148" s="610"/>
      <c r="B148" s="127" t="s">
        <v>866</v>
      </c>
      <c r="C148" s="27" t="s">
        <v>133</v>
      </c>
      <c r="D148" s="147">
        <v>0.49</v>
      </c>
      <c r="E148" s="213">
        <f t="shared" si="10"/>
        <v>0.49</v>
      </c>
      <c r="F148" s="142"/>
      <c r="G148" s="154"/>
    </row>
    <row r="149" spans="1:7">
      <c r="A149" s="610"/>
      <c r="B149" s="127" t="s">
        <v>867</v>
      </c>
      <c r="C149" s="27" t="s">
        <v>133</v>
      </c>
      <c r="D149" s="147">
        <v>0.49</v>
      </c>
      <c r="E149" s="213">
        <f t="shared" si="10"/>
        <v>0.49</v>
      </c>
      <c r="F149" s="142"/>
      <c r="G149" s="154"/>
    </row>
    <row r="150" spans="1:7">
      <c r="A150" s="610"/>
      <c r="B150" s="127" t="s">
        <v>868</v>
      </c>
      <c r="C150" s="27" t="s">
        <v>133</v>
      </c>
      <c r="D150" s="147">
        <v>0.49</v>
      </c>
      <c r="E150" s="213">
        <f t="shared" si="10"/>
        <v>0.49</v>
      </c>
      <c r="F150" s="142"/>
      <c r="G150" s="154"/>
    </row>
    <row r="151" spans="1:7">
      <c r="A151" s="610"/>
      <c r="B151" s="127" t="s">
        <v>869</v>
      </c>
      <c r="C151" s="27" t="s">
        <v>133</v>
      </c>
      <c r="D151" s="147">
        <v>0.49</v>
      </c>
      <c r="E151" s="213">
        <f t="shared" si="10"/>
        <v>0.49</v>
      </c>
      <c r="F151" s="142"/>
      <c r="G151" s="154"/>
    </row>
    <row r="152" spans="1:7">
      <c r="A152" s="610"/>
      <c r="B152" s="127" t="s">
        <v>870</v>
      </c>
      <c r="C152" s="27" t="s">
        <v>133</v>
      </c>
      <c r="D152" s="147">
        <v>0.49</v>
      </c>
      <c r="E152" s="213">
        <f t="shared" si="10"/>
        <v>0.49</v>
      </c>
      <c r="F152" s="142"/>
      <c r="G152" s="154"/>
    </row>
    <row r="153" spans="1:7">
      <c r="A153" s="610"/>
      <c r="B153" s="127" t="s">
        <v>871</v>
      </c>
      <c r="C153" s="27" t="s">
        <v>133</v>
      </c>
      <c r="D153" s="147">
        <v>0.49</v>
      </c>
      <c r="E153" s="213">
        <f t="shared" si="10"/>
        <v>0.49</v>
      </c>
      <c r="F153" s="142"/>
      <c r="G153" s="154"/>
    </row>
    <row r="154" spans="1:7">
      <c r="A154" s="610"/>
      <c r="B154" s="127" t="s">
        <v>872</v>
      </c>
      <c r="C154" s="27" t="s">
        <v>133</v>
      </c>
      <c r="D154" s="147">
        <v>0.49</v>
      </c>
      <c r="E154" s="213">
        <f t="shared" si="10"/>
        <v>0.49</v>
      </c>
      <c r="F154" s="142"/>
      <c r="G154" s="154"/>
    </row>
    <row r="155" spans="1:7">
      <c r="A155" s="610"/>
      <c r="B155" s="127" t="s">
        <v>873</v>
      </c>
      <c r="C155" s="27" t="s">
        <v>133</v>
      </c>
      <c r="D155" s="147">
        <v>0.49</v>
      </c>
      <c r="E155" s="213">
        <f t="shared" si="10"/>
        <v>0.49</v>
      </c>
      <c r="F155" s="142"/>
      <c r="G155" s="154"/>
    </row>
    <row r="156" spans="1:7">
      <c r="A156" s="610"/>
      <c r="B156" s="127" t="s">
        <v>874</v>
      </c>
      <c r="C156" s="27" t="s">
        <v>133</v>
      </c>
      <c r="D156" s="147">
        <v>0.49</v>
      </c>
      <c r="E156" s="213">
        <f t="shared" si="10"/>
        <v>0.49</v>
      </c>
      <c r="F156" s="142"/>
      <c r="G156" s="154"/>
    </row>
    <row r="157" spans="1:7">
      <c r="A157" s="610"/>
      <c r="B157" s="127" t="s">
        <v>875</v>
      </c>
      <c r="C157" s="27" t="s">
        <v>133</v>
      </c>
      <c r="D157" s="147">
        <v>0.49</v>
      </c>
      <c r="E157" s="213">
        <f t="shared" si="10"/>
        <v>0.49</v>
      </c>
      <c r="F157" s="142"/>
      <c r="G157" s="154"/>
    </row>
    <row r="158" spans="1:7" ht="12" thickBot="1">
      <c r="A158" s="689"/>
      <c r="B158" s="129" t="s">
        <v>876</v>
      </c>
      <c r="C158" s="108" t="s">
        <v>133</v>
      </c>
      <c r="D158" s="172">
        <v>0.49</v>
      </c>
      <c r="E158" s="217">
        <f t="shared" si="10"/>
        <v>0.49</v>
      </c>
      <c r="F158" s="141"/>
      <c r="G158" s="168"/>
    </row>
    <row r="159" spans="1:7" ht="15.75" customHeight="1" thickBot="1">
      <c r="A159" s="702" t="s">
        <v>836</v>
      </c>
      <c r="B159" s="703"/>
      <c r="C159" s="703"/>
      <c r="D159" s="703"/>
      <c r="E159" s="703"/>
      <c r="F159" s="703"/>
      <c r="G159" s="704"/>
    </row>
    <row r="160" spans="1:7">
      <c r="A160" s="699"/>
      <c r="B160" s="189" t="s">
        <v>1009</v>
      </c>
      <c r="C160" s="78" t="s">
        <v>73</v>
      </c>
      <c r="D160" s="148">
        <v>0.3</v>
      </c>
      <c r="E160" s="215">
        <f>D160*(1-$D$5)</f>
        <v>0.3</v>
      </c>
      <c r="F160" s="174"/>
      <c r="G160" s="170"/>
    </row>
    <row r="161" spans="1:7">
      <c r="A161" s="586"/>
      <c r="B161" s="29" t="s">
        <v>877</v>
      </c>
      <c r="C161" s="27" t="s">
        <v>133</v>
      </c>
      <c r="D161" s="147">
        <v>0.23</v>
      </c>
      <c r="E161" s="213">
        <f>D161*(1-$D$5)</f>
        <v>0.23</v>
      </c>
      <c r="F161" s="142"/>
      <c r="G161" s="154"/>
    </row>
    <row r="162" spans="1:7">
      <c r="A162" s="586"/>
      <c r="B162" s="29" t="s">
        <v>878</v>
      </c>
      <c r="C162" s="27" t="s">
        <v>133</v>
      </c>
      <c r="D162" s="147">
        <v>0.23</v>
      </c>
      <c r="E162" s="213">
        <f t="shared" ref="E162:E177" si="11">D162*(1-$D$5)</f>
        <v>0.23</v>
      </c>
      <c r="F162" s="142"/>
      <c r="G162" s="154"/>
    </row>
    <row r="163" spans="1:7">
      <c r="A163" s="586"/>
      <c r="B163" s="29" t="s">
        <v>879</v>
      </c>
      <c r="C163" s="27" t="s">
        <v>133</v>
      </c>
      <c r="D163" s="147">
        <v>0.23</v>
      </c>
      <c r="E163" s="213">
        <f t="shared" si="11"/>
        <v>0.23</v>
      </c>
      <c r="F163" s="142"/>
      <c r="G163" s="154"/>
    </row>
    <row r="164" spans="1:7">
      <c r="A164" s="586"/>
      <c r="B164" s="29" t="s">
        <v>880</v>
      </c>
      <c r="C164" s="27" t="s">
        <v>133</v>
      </c>
      <c r="D164" s="147">
        <v>0.23</v>
      </c>
      <c r="E164" s="213">
        <f t="shared" si="11"/>
        <v>0.23</v>
      </c>
      <c r="F164" s="142"/>
      <c r="G164" s="154"/>
    </row>
    <row r="165" spans="1:7">
      <c r="A165" s="586"/>
      <c r="B165" s="29" t="s">
        <v>881</v>
      </c>
      <c r="C165" s="27" t="s">
        <v>133</v>
      </c>
      <c r="D165" s="147">
        <v>0.23</v>
      </c>
      <c r="E165" s="213">
        <f t="shared" si="11"/>
        <v>0.23</v>
      </c>
      <c r="F165" s="142"/>
      <c r="G165" s="154"/>
    </row>
    <row r="166" spans="1:7">
      <c r="A166" s="586"/>
      <c r="B166" s="29" t="s">
        <v>882</v>
      </c>
      <c r="C166" s="27" t="s">
        <v>133</v>
      </c>
      <c r="D166" s="147">
        <v>0.23</v>
      </c>
      <c r="E166" s="213">
        <f t="shared" si="11"/>
        <v>0.23</v>
      </c>
      <c r="F166" s="142"/>
      <c r="G166" s="154"/>
    </row>
    <row r="167" spans="1:7">
      <c r="A167" s="586"/>
      <c r="B167" s="29" t="s">
        <v>883</v>
      </c>
      <c r="C167" s="27" t="s">
        <v>133</v>
      </c>
      <c r="D167" s="147">
        <v>0.23</v>
      </c>
      <c r="E167" s="213">
        <f t="shared" si="11"/>
        <v>0.23</v>
      </c>
      <c r="F167" s="142"/>
      <c r="G167" s="154"/>
    </row>
    <row r="168" spans="1:7">
      <c r="A168" s="586"/>
      <c r="B168" s="29" t="s">
        <v>884</v>
      </c>
      <c r="C168" s="27" t="s">
        <v>133</v>
      </c>
      <c r="D168" s="147">
        <v>0.23</v>
      </c>
      <c r="E168" s="213">
        <f t="shared" si="11"/>
        <v>0.23</v>
      </c>
      <c r="F168" s="142"/>
      <c r="G168" s="154"/>
    </row>
    <row r="169" spans="1:7">
      <c r="A169" s="586"/>
      <c r="B169" s="29" t="s">
        <v>885</v>
      </c>
      <c r="C169" s="27" t="s">
        <v>133</v>
      </c>
      <c r="D169" s="147">
        <v>0.23</v>
      </c>
      <c r="E169" s="213">
        <f t="shared" si="11"/>
        <v>0.23</v>
      </c>
      <c r="F169" s="142"/>
      <c r="G169" s="154"/>
    </row>
    <row r="170" spans="1:7">
      <c r="A170" s="586"/>
      <c r="B170" s="29" t="s">
        <v>886</v>
      </c>
      <c r="C170" s="27" t="s">
        <v>133</v>
      </c>
      <c r="D170" s="147">
        <v>0.23</v>
      </c>
      <c r="E170" s="213">
        <f t="shared" si="11"/>
        <v>0.23</v>
      </c>
      <c r="F170" s="142"/>
      <c r="G170" s="154"/>
    </row>
    <row r="171" spans="1:7">
      <c r="A171" s="586"/>
      <c r="B171" s="29" t="s">
        <v>887</v>
      </c>
      <c r="C171" s="27" t="s">
        <v>133</v>
      </c>
      <c r="D171" s="147">
        <v>0.23</v>
      </c>
      <c r="E171" s="213">
        <f t="shared" si="11"/>
        <v>0.23</v>
      </c>
      <c r="F171" s="142"/>
      <c r="G171" s="154"/>
    </row>
    <row r="172" spans="1:7">
      <c r="A172" s="586"/>
      <c r="B172" s="29" t="s">
        <v>888</v>
      </c>
      <c r="C172" s="27" t="s">
        <v>133</v>
      </c>
      <c r="D172" s="147">
        <v>0.23</v>
      </c>
      <c r="E172" s="213">
        <f t="shared" si="11"/>
        <v>0.23</v>
      </c>
      <c r="F172" s="142"/>
      <c r="G172" s="154"/>
    </row>
    <row r="173" spans="1:7">
      <c r="A173" s="586"/>
      <c r="B173" s="29" t="s">
        <v>889</v>
      </c>
      <c r="C173" s="27" t="s">
        <v>133</v>
      </c>
      <c r="D173" s="147">
        <v>0.23</v>
      </c>
      <c r="E173" s="213">
        <f t="shared" si="11"/>
        <v>0.23</v>
      </c>
      <c r="F173" s="142"/>
      <c r="G173" s="154"/>
    </row>
    <row r="174" spans="1:7">
      <c r="A174" s="586"/>
      <c r="B174" s="29" t="s">
        <v>890</v>
      </c>
      <c r="C174" s="27" t="s">
        <v>133</v>
      </c>
      <c r="D174" s="147">
        <v>0.23</v>
      </c>
      <c r="E174" s="213">
        <f t="shared" si="11"/>
        <v>0.23</v>
      </c>
      <c r="F174" s="142"/>
      <c r="G174" s="154"/>
    </row>
    <row r="175" spans="1:7">
      <c r="A175" s="586"/>
      <c r="B175" s="29" t="s">
        <v>891</v>
      </c>
      <c r="C175" s="27" t="s">
        <v>133</v>
      </c>
      <c r="D175" s="147">
        <v>0.23</v>
      </c>
      <c r="E175" s="213">
        <f t="shared" si="11"/>
        <v>0.23</v>
      </c>
      <c r="F175" s="142"/>
      <c r="G175" s="154"/>
    </row>
    <row r="176" spans="1:7">
      <c r="A176" s="586"/>
      <c r="B176" s="29" t="s">
        <v>892</v>
      </c>
      <c r="C176" s="27" t="s">
        <v>133</v>
      </c>
      <c r="D176" s="147">
        <v>0.23</v>
      </c>
      <c r="E176" s="213">
        <f t="shared" si="11"/>
        <v>0.23</v>
      </c>
      <c r="F176" s="142"/>
      <c r="G176" s="154"/>
    </row>
    <row r="177" spans="1:7" ht="12" thickBot="1">
      <c r="A177" s="700"/>
      <c r="B177" s="50" t="s">
        <v>893</v>
      </c>
      <c r="C177" s="28" t="s">
        <v>133</v>
      </c>
      <c r="D177" s="149">
        <v>0.23</v>
      </c>
      <c r="E177" s="219">
        <f t="shared" si="11"/>
        <v>0.23</v>
      </c>
      <c r="F177" s="134"/>
      <c r="G177" s="155"/>
    </row>
  </sheetData>
  <mergeCells count="31">
    <mergeCell ref="B1:D1"/>
    <mergeCell ref="A2:E2"/>
    <mergeCell ref="A3:E3"/>
    <mergeCell ref="A8:A9"/>
    <mergeCell ref="B8:B9"/>
    <mergeCell ref="C8:C9"/>
    <mergeCell ref="D8:D9"/>
    <mergeCell ref="A116:G116"/>
    <mergeCell ref="A34:A53"/>
    <mergeCell ref="A55:A72"/>
    <mergeCell ref="A13:A32"/>
    <mergeCell ref="A33:G33"/>
    <mergeCell ref="A54:G54"/>
    <mergeCell ref="A103:A115"/>
    <mergeCell ref="A75:A87"/>
    <mergeCell ref="A89:A101"/>
    <mergeCell ref="A73:G73"/>
    <mergeCell ref="A74:G74"/>
    <mergeCell ref="A88:G88"/>
    <mergeCell ref="A102:G102"/>
    <mergeCell ref="A160:A177"/>
    <mergeCell ref="A118:A137"/>
    <mergeCell ref="A139:A158"/>
    <mergeCell ref="A117:G117"/>
    <mergeCell ref="A138:G138"/>
    <mergeCell ref="A159:G159"/>
    <mergeCell ref="F8:G8"/>
    <mergeCell ref="B10:G10"/>
    <mergeCell ref="E8:E9"/>
    <mergeCell ref="A11:G11"/>
    <mergeCell ref="A12:G12"/>
  </mergeCells>
  <pageMargins left="0.7" right="0.7" top="0.75" bottom="0.75" header="0.3" footer="0.3"/>
  <pageSetup paperSize="9" scale="6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64"/>
  <sheetViews>
    <sheetView zoomScaleNormal="100" workbookViewId="0">
      <selection activeCell="E23" sqref="E23:E36"/>
    </sheetView>
  </sheetViews>
  <sheetFormatPr defaultColWidth="10.6640625" defaultRowHeight="11.25"/>
  <cols>
    <col min="1" max="1" width="26.1640625" style="373" customWidth="1"/>
    <col min="2" max="2" width="62.83203125" style="373" customWidth="1"/>
    <col min="3" max="3" width="12.6640625" style="338" customWidth="1"/>
    <col min="4" max="4" width="16" style="373" customWidth="1"/>
    <col min="5" max="5" width="12.1640625" style="392" customWidth="1"/>
    <col min="6" max="6" width="10.83203125" style="373" bestFit="1" customWidth="1"/>
    <col min="7" max="7" width="10.33203125" style="373" customWidth="1"/>
    <col min="8" max="8" width="14.33203125" style="373" customWidth="1"/>
    <col min="9" max="16384" width="10.6640625" style="373"/>
  </cols>
  <sheetData>
    <row r="1" spans="1:9" s="374" customFormat="1" ht="15.75" customHeight="1">
      <c r="B1" s="726"/>
      <c r="C1" s="726"/>
      <c r="D1" s="726"/>
      <c r="E1" s="337"/>
    </row>
    <row r="2" spans="1:9" s="374" customFormat="1" ht="15.75" customHeight="1">
      <c r="A2" s="727" t="s">
        <v>0</v>
      </c>
      <c r="B2" s="728"/>
      <c r="C2" s="728"/>
      <c r="D2" s="728"/>
      <c r="E2" s="728"/>
    </row>
    <row r="3" spans="1:9" s="374" customFormat="1" ht="16.5" customHeight="1">
      <c r="A3" s="729" t="s">
        <v>71</v>
      </c>
      <c r="B3" s="730"/>
      <c r="C3" s="730"/>
      <c r="D3" s="730"/>
      <c r="E3" s="730"/>
    </row>
    <row r="4" spans="1:9" s="377" customFormat="1" ht="13.5" customHeight="1" thickBot="1">
      <c r="A4" s="4"/>
      <c r="B4" s="329"/>
      <c r="C4" s="375"/>
      <c r="D4" s="376"/>
      <c r="E4" s="24"/>
      <c r="G4" s="378"/>
    </row>
    <row r="5" spans="1:9" s="377" customFormat="1" ht="13.5" customHeight="1" thickBot="1">
      <c r="A5" s="4"/>
      <c r="B5" s="329"/>
      <c r="C5" s="379" t="s">
        <v>387</v>
      </c>
      <c r="D5" s="380">
        <v>0</v>
      </c>
      <c r="E5" s="24"/>
    </row>
    <row r="6" spans="1:9" s="377" customFormat="1" ht="13.5" customHeight="1">
      <c r="A6" s="4"/>
      <c r="B6" s="329"/>
      <c r="C6" s="379"/>
      <c r="D6" s="381"/>
      <c r="E6" s="24"/>
    </row>
    <row r="7" spans="1:9" s="377" customFormat="1" ht="13.5" customHeight="1" thickBot="1">
      <c r="A7" s="4"/>
      <c r="B7" s="330" t="s">
        <v>2</v>
      </c>
      <c r="C7" s="382"/>
      <c r="D7" s="345"/>
      <c r="E7" s="346"/>
    </row>
    <row r="8" spans="1:9" s="374" customFormat="1" ht="24" customHeight="1">
      <c r="A8" s="731" t="s">
        <v>3</v>
      </c>
      <c r="B8" s="669" t="s">
        <v>4</v>
      </c>
      <c r="C8" s="669" t="s">
        <v>5</v>
      </c>
      <c r="D8" s="669" t="s">
        <v>6</v>
      </c>
      <c r="E8" s="671" t="s">
        <v>7</v>
      </c>
      <c r="F8" s="724" t="s">
        <v>1013</v>
      </c>
      <c r="G8" s="725"/>
    </row>
    <row r="9" spans="1:9" s="374" customFormat="1" ht="23.25" customHeight="1">
      <c r="A9" s="732"/>
      <c r="B9" s="670"/>
      <c r="C9" s="670"/>
      <c r="D9" s="670"/>
      <c r="E9" s="672"/>
      <c r="F9" s="383" t="s">
        <v>1015</v>
      </c>
      <c r="G9" s="393" t="s">
        <v>1014</v>
      </c>
    </row>
    <row r="10" spans="1:9" ht="43.5" customHeight="1">
      <c r="A10" s="384"/>
      <c r="B10" s="717" t="s">
        <v>424</v>
      </c>
      <c r="C10" s="715"/>
      <c r="D10" s="715"/>
      <c r="E10" s="715"/>
      <c r="F10" s="715"/>
      <c r="G10" s="716"/>
      <c r="I10" s="336"/>
    </row>
    <row r="11" spans="1:9" s="374" customFormat="1" ht="57.75" customHeight="1">
      <c r="A11" s="718" t="s">
        <v>633</v>
      </c>
      <c r="B11" s="719"/>
      <c r="C11" s="719"/>
      <c r="D11" s="719"/>
      <c r="E11" s="719"/>
      <c r="F11" s="719"/>
      <c r="G11" s="720"/>
    </row>
    <row r="12" spans="1:9" s="374" customFormat="1" ht="16.5" customHeight="1">
      <c r="A12" s="714" t="s">
        <v>634</v>
      </c>
      <c r="B12" s="715"/>
      <c r="C12" s="715"/>
      <c r="D12" s="715"/>
      <c r="E12" s="715"/>
      <c r="F12" s="715"/>
      <c r="G12" s="716"/>
    </row>
    <row r="13" spans="1:9" ht="108.75" customHeight="1">
      <c r="A13" s="385"/>
      <c r="B13" s="112" t="s">
        <v>636</v>
      </c>
      <c r="C13" s="348" t="s">
        <v>170</v>
      </c>
      <c r="D13" s="223">
        <v>1.27</v>
      </c>
      <c r="E13" s="110">
        <f>D13*(1-$D$5)</f>
        <v>1.27</v>
      </c>
      <c r="F13" s="386"/>
      <c r="G13" s="387"/>
    </row>
    <row r="14" spans="1:9" ht="57" customHeight="1">
      <c r="A14" s="384"/>
      <c r="B14" s="717" t="s">
        <v>1062</v>
      </c>
      <c r="C14" s="715"/>
      <c r="D14" s="715"/>
      <c r="E14" s="715"/>
      <c r="F14" s="715"/>
      <c r="G14" s="716"/>
    </row>
    <row r="15" spans="1:9" ht="15" customHeight="1">
      <c r="A15" s="714" t="s">
        <v>700</v>
      </c>
      <c r="B15" s="715"/>
      <c r="C15" s="715"/>
      <c r="D15" s="715"/>
      <c r="E15" s="715"/>
      <c r="F15" s="715"/>
      <c r="G15" s="716"/>
    </row>
    <row r="16" spans="1:9" ht="33.75" customHeight="1">
      <c r="A16" s="722"/>
      <c r="B16" s="111" t="s">
        <v>701</v>
      </c>
      <c r="C16" s="348" t="s">
        <v>170</v>
      </c>
      <c r="D16" s="420"/>
      <c r="E16" s="420">
        <f>D16/1-D5</f>
        <v>0</v>
      </c>
      <c r="F16" s="386"/>
      <c r="G16" s="387"/>
    </row>
    <row r="17" spans="1:7" ht="30.75" customHeight="1">
      <c r="A17" s="723"/>
      <c r="B17" s="111" t="s">
        <v>702</v>
      </c>
      <c r="C17" s="348" t="s">
        <v>170</v>
      </c>
      <c r="D17" s="420"/>
      <c r="E17" s="420">
        <f>D17/1-D5</f>
        <v>0</v>
      </c>
      <c r="F17" s="386"/>
      <c r="G17" s="387"/>
    </row>
    <row r="18" spans="1:7" ht="37.5" customHeight="1">
      <c r="A18" s="723"/>
      <c r="B18" s="111" t="s">
        <v>703</v>
      </c>
      <c r="C18" s="348" t="s">
        <v>170</v>
      </c>
      <c r="D18" s="420"/>
      <c r="E18" s="420">
        <f>D18/1-D5</f>
        <v>0</v>
      </c>
      <c r="F18" s="386"/>
      <c r="G18" s="387"/>
    </row>
    <row r="19" spans="1:7" ht="98.25" customHeight="1">
      <c r="A19" s="390"/>
      <c r="B19" s="391" t="s">
        <v>704</v>
      </c>
      <c r="C19" s="348" t="s">
        <v>170</v>
      </c>
      <c r="D19" s="420"/>
      <c r="E19" s="420">
        <f>D19/1-D5</f>
        <v>0</v>
      </c>
      <c r="F19" s="386"/>
      <c r="G19" s="387"/>
    </row>
    <row r="20" spans="1:7" ht="47.25" customHeight="1">
      <c r="A20" s="384"/>
      <c r="B20" s="717" t="s">
        <v>825</v>
      </c>
      <c r="C20" s="715"/>
      <c r="D20" s="715"/>
      <c r="E20" s="715"/>
      <c r="F20" s="715"/>
      <c r="G20" s="716"/>
    </row>
    <row r="21" spans="1:7" ht="47.25" customHeight="1">
      <c r="A21" s="718" t="s">
        <v>633</v>
      </c>
      <c r="B21" s="719"/>
      <c r="C21" s="719"/>
      <c r="D21" s="719"/>
      <c r="E21" s="719"/>
      <c r="F21" s="719"/>
      <c r="G21" s="720"/>
    </row>
    <row r="22" spans="1:7" ht="29.25" customHeight="1">
      <c r="A22" s="714" t="s">
        <v>944</v>
      </c>
      <c r="B22" s="715"/>
      <c r="C22" s="715"/>
      <c r="D22" s="715"/>
      <c r="E22" s="715"/>
      <c r="F22" s="715"/>
      <c r="G22" s="716"/>
    </row>
    <row r="23" spans="1:7" ht="16.5" customHeight="1">
      <c r="A23" s="721"/>
      <c r="B23" s="386" t="s">
        <v>1310</v>
      </c>
      <c r="C23" s="348"/>
      <c r="D23" s="388"/>
      <c r="E23" s="389">
        <f>D23*($D$5)</f>
        <v>0</v>
      </c>
      <c r="F23" s="386"/>
      <c r="G23" s="387"/>
    </row>
    <row r="24" spans="1:7">
      <c r="A24" s="721"/>
      <c r="B24" s="386" t="s">
        <v>1311</v>
      </c>
      <c r="C24" s="348"/>
      <c r="D24" s="388"/>
      <c r="E24" s="389">
        <f t="shared" ref="E24:E36" si="0">D24*($D$5)</f>
        <v>0</v>
      </c>
      <c r="F24" s="386"/>
      <c r="G24" s="387"/>
    </row>
    <row r="25" spans="1:7">
      <c r="A25" s="721"/>
      <c r="B25" s="386" t="s">
        <v>1312</v>
      </c>
      <c r="C25" s="348"/>
      <c r="D25" s="388"/>
      <c r="E25" s="389">
        <f t="shared" si="0"/>
        <v>0</v>
      </c>
      <c r="F25" s="386"/>
      <c r="G25" s="387"/>
    </row>
    <row r="26" spans="1:7">
      <c r="A26" s="721"/>
      <c r="B26" s="386" t="s">
        <v>1313</v>
      </c>
      <c r="C26" s="348"/>
      <c r="D26" s="388"/>
      <c r="E26" s="389">
        <f t="shared" si="0"/>
        <v>0</v>
      </c>
      <c r="F26" s="386"/>
      <c r="G26" s="387"/>
    </row>
    <row r="27" spans="1:7">
      <c r="A27" s="721"/>
      <c r="B27" s="386" t="s">
        <v>1314</v>
      </c>
      <c r="C27" s="348"/>
      <c r="D27" s="388"/>
      <c r="E27" s="389">
        <f t="shared" si="0"/>
        <v>0</v>
      </c>
      <c r="F27" s="386"/>
      <c r="G27" s="387"/>
    </row>
    <row r="28" spans="1:7">
      <c r="A28" s="721"/>
      <c r="B28" s="386" t="s">
        <v>1315</v>
      </c>
      <c r="C28" s="348"/>
      <c r="D28" s="388"/>
      <c r="E28" s="389">
        <f t="shared" si="0"/>
        <v>0</v>
      </c>
      <c r="F28" s="386"/>
      <c r="G28" s="387"/>
    </row>
    <row r="29" spans="1:7">
      <c r="A29" s="721"/>
      <c r="B29" s="386" t="s">
        <v>1316</v>
      </c>
      <c r="C29" s="348"/>
      <c r="D29" s="388"/>
      <c r="E29" s="389">
        <f t="shared" si="0"/>
        <v>0</v>
      </c>
      <c r="F29" s="386"/>
      <c r="G29" s="387"/>
    </row>
    <row r="30" spans="1:7">
      <c r="A30" s="721"/>
      <c r="B30" s="386" t="s">
        <v>1317</v>
      </c>
      <c r="C30" s="348"/>
      <c r="D30" s="388"/>
      <c r="E30" s="389">
        <f t="shared" si="0"/>
        <v>0</v>
      </c>
      <c r="F30" s="386"/>
      <c r="G30" s="387"/>
    </row>
    <row r="31" spans="1:7">
      <c r="A31" s="721"/>
      <c r="B31" s="386" t="s">
        <v>1318</v>
      </c>
      <c r="C31" s="348"/>
      <c r="D31" s="388"/>
      <c r="E31" s="389">
        <f t="shared" si="0"/>
        <v>0</v>
      </c>
      <c r="F31" s="386"/>
      <c r="G31" s="387"/>
    </row>
    <row r="32" spans="1:7">
      <c r="A32" s="721"/>
      <c r="B32" s="386" t="s">
        <v>1319</v>
      </c>
      <c r="C32" s="348"/>
      <c r="D32" s="388"/>
      <c r="E32" s="389">
        <f t="shared" si="0"/>
        <v>0</v>
      </c>
      <c r="F32" s="386"/>
      <c r="G32" s="387"/>
    </row>
    <row r="33" spans="1:7">
      <c r="A33" s="721"/>
      <c r="B33" s="386" t="s">
        <v>1320</v>
      </c>
      <c r="C33" s="348"/>
      <c r="D33" s="388"/>
      <c r="E33" s="389">
        <f t="shared" si="0"/>
        <v>0</v>
      </c>
      <c r="F33" s="386"/>
      <c r="G33" s="387"/>
    </row>
    <row r="34" spans="1:7">
      <c r="A34" s="721"/>
      <c r="B34" s="386" t="s">
        <v>1321</v>
      </c>
      <c r="C34" s="348"/>
      <c r="D34" s="388"/>
      <c r="E34" s="389">
        <f t="shared" si="0"/>
        <v>0</v>
      </c>
      <c r="F34" s="386"/>
      <c r="G34" s="387"/>
    </row>
    <row r="35" spans="1:7">
      <c r="A35" s="721"/>
      <c r="B35" s="386" t="s">
        <v>1322</v>
      </c>
      <c r="C35" s="348"/>
      <c r="D35" s="388"/>
      <c r="E35" s="389">
        <f t="shared" si="0"/>
        <v>0</v>
      </c>
      <c r="F35" s="386"/>
      <c r="G35" s="387"/>
    </row>
    <row r="36" spans="1:7">
      <c r="A36" s="721"/>
      <c r="B36" s="386" t="s">
        <v>1323</v>
      </c>
      <c r="C36" s="348"/>
      <c r="D36" s="388"/>
      <c r="E36" s="389">
        <f t="shared" si="0"/>
        <v>0</v>
      </c>
      <c r="F36" s="386"/>
      <c r="G36" s="387"/>
    </row>
    <row r="37" spans="1:7" ht="97.5" customHeight="1"/>
    <row r="38" spans="1:7" ht="24.75" customHeight="1"/>
    <row r="40" spans="1:7" ht="18" customHeight="1"/>
    <row r="41" spans="1:7" ht="17.25" customHeight="1"/>
    <row r="42" spans="1:7" ht="18" customHeight="1"/>
    <row r="43" spans="1:7" ht="48" customHeight="1"/>
    <row r="44" spans="1:7" ht="26.25" customHeight="1"/>
    <row r="45" spans="1:7" ht="15.75" customHeight="1"/>
    <row r="46" spans="1:7" ht="21.75" customHeight="1"/>
    <row r="55" spans="1:5">
      <c r="A55" s="392"/>
      <c r="C55" s="373"/>
      <c r="E55" s="373"/>
    </row>
    <row r="56" spans="1:5">
      <c r="A56" s="392"/>
      <c r="C56" s="373"/>
      <c r="E56" s="373"/>
    </row>
    <row r="57" spans="1:5">
      <c r="A57" s="392"/>
      <c r="C57" s="373"/>
      <c r="E57" s="373"/>
    </row>
    <row r="58" spans="1:5">
      <c r="A58" s="392"/>
      <c r="C58" s="373"/>
      <c r="E58" s="373"/>
    </row>
    <row r="59" spans="1:5">
      <c r="A59" s="392"/>
      <c r="C59" s="373"/>
      <c r="E59" s="373"/>
    </row>
    <row r="60" spans="1:5">
      <c r="A60" s="392"/>
      <c r="C60" s="373"/>
      <c r="E60" s="373"/>
    </row>
    <row r="61" spans="1:5">
      <c r="A61" s="392"/>
      <c r="C61" s="373"/>
      <c r="E61" s="373"/>
    </row>
    <row r="62" spans="1:5">
      <c r="A62" s="392"/>
      <c r="C62" s="373"/>
      <c r="E62" s="373"/>
    </row>
    <row r="63" spans="1:5">
      <c r="A63" s="392"/>
      <c r="C63" s="373"/>
      <c r="E63" s="373"/>
    </row>
    <row r="64" spans="1:5">
      <c r="A64" s="392"/>
      <c r="C64" s="373"/>
      <c r="E64" s="373"/>
    </row>
  </sheetData>
  <mergeCells count="19">
    <mergeCell ref="F8:G8"/>
    <mergeCell ref="B10:G10"/>
    <mergeCell ref="A11:G11"/>
    <mergeCell ref="B1:D1"/>
    <mergeCell ref="A2:E2"/>
    <mergeCell ref="A3:E3"/>
    <mergeCell ref="A8:A9"/>
    <mergeCell ref="B8:B9"/>
    <mergeCell ref="C8:C9"/>
    <mergeCell ref="D8:D9"/>
    <mergeCell ref="E8:E9"/>
    <mergeCell ref="A12:G12"/>
    <mergeCell ref="A15:G15"/>
    <mergeCell ref="B14:G14"/>
    <mergeCell ref="A21:G21"/>
    <mergeCell ref="A23:A36"/>
    <mergeCell ref="A16:A18"/>
    <mergeCell ref="B20:G20"/>
    <mergeCell ref="A22:G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122"/>
  <sheetViews>
    <sheetView zoomScaleNormal="100" workbookViewId="0">
      <selection activeCell="J21" sqref="J21"/>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1.5" style="15" bestFit="1" customWidth="1"/>
    <col min="7" max="16384" width="10.6640625" style="15"/>
  </cols>
  <sheetData>
    <row r="1" spans="1:7" s="1" customFormat="1" ht="15.75" customHeight="1">
      <c r="B1" s="472"/>
      <c r="C1" s="472"/>
      <c r="D1" s="472"/>
      <c r="E1" s="2"/>
    </row>
    <row r="2" spans="1:7" s="1" customFormat="1" ht="15.75" customHeight="1">
      <c r="A2" s="473" t="s">
        <v>0</v>
      </c>
      <c r="B2" s="474"/>
      <c r="C2" s="474"/>
      <c r="D2" s="474"/>
      <c r="E2" s="474"/>
    </row>
    <row r="3" spans="1:7" s="1" customFormat="1" ht="16.5" customHeight="1">
      <c r="A3" s="475" t="s">
        <v>71</v>
      </c>
      <c r="B3" s="476"/>
      <c r="C3" s="476"/>
      <c r="D3" s="476"/>
      <c r="E3" s="476"/>
    </row>
    <row r="4" spans="1:7" s="9" customFormat="1" ht="13.5" customHeight="1" thickBot="1">
      <c r="A4" s="4"/>
      <c r="B4" s="5"/>
      <c r="C4" s="6"/>
      <c r="D4" s="71"/>
      <c r="E4" s="7"/>
      <c r="G4" s="10"/>
    </row>
    <row r="5" spans="1:7" s="9" customFormat="1" ht="13.5" customHeight="1" thickBot="1">
      <c r="A5" s="4"/>
      <c r="B5" s="5"/>
      <c r="C5" s="11" t="s">
        <v>387</v>
      </c>
      <c r="D5" s="73">
        <v>0</v>
      </c>
      <c r="E5" s="7"/>
    </row>
    <row r="6" spans="1:7" s="9" customFormat="1" ht="13.5" customHeight="1">
      <c r="A6" s="4"/>
      <c r="B6" s="5"/>
      <c r="C6" s="11"/>
      <c r="D6" s="12"/>
      <c r="E6" s="7"/>
    </row>
    <row r="7" spans="1:7" s="9" customFormat="1" ht="13.5" customHeight="1">
      <c r="A7" s="4"/>
      <c r="B7" s="79" t="s">
        <v>2</v>
      </c>
      <c r="C7" s="80"/>
      <c r="D7" s="81"/>
      <c r="E7" s="83"/>
    </row>
    <row r="8" spans="1:7" s="1" customFormat="1" ht="24" customHeight="1">
      <c r="A8" s="480" t="s">
        <v>3</v>
      </c>
      <c r="B8" s="480" t="s">
        <v>4</v>
      </c>
      <c r="C8" s="482" t="s">
        <v>5</v>
      </c>
      <c r="D8" s="482" t="s">
        <v>6</v>
      </c>
      <c r="E8" s="660" t="s">
        <v>7</v>
      </c>
      <c r="F8" s="733" t="s">
        <v>1013</v>
      </c>
      <c r="G8" s="733"/>
    </row>
    <row r="9" spans="1:7" s="1" customFormat="1" ht="13.5" customHeight="1">
      <c r="A9" s="480"/>
      <c r="B9" s="480"/>
      <c r="C9" s="482"/>
      <c r="D9" s="482"/>
      <c r="E9" s="660"/>
      <c r="F9" s="156" t="s">
        <v>1015</v>
      </c>
      <c r="G9" s="157" t="s">
        <v>1014</v>
      </c>
    </row>
    <row r="10" spans="1:7" ht="47.25" customHeight="1">
      <c r="A10" s="158"/>
      <c r="B10" s="734" t="s">
        <v>825</v>
      </c>
      <c r="C10" s="734"/>
      <c r="D10" s="734"/>
      <c r="E10" s="734"/>
      <c r="F10" s="142"/>
      <c r="G10" s="142"/>
    </row>
    <row r="11" spans="1:7" ht="27" customHeight="1">
      <c r="A11" s="632" t="s">
        <v>969</v>
      </c>
      <c r="B11" s="633"/>
      <c r="C11" s="633"/>
      <c r="D11" s="633"/>
      <c r="E11" s="633"/>
      <c r="F11" s="633"/>
      <c r="G11" s="686"/>
    </row>
    <row r="12" spans="1:7">
      <c r="A12" s="735"/>
      <c r="B12" s="407" t="s">
        <v>970</v>
      </c>
      <c r="C12" s="348"/>
      <c r="D12" s="388"/>
      <c r="E12" s="110">
        <f>D12*(1-$D$5)</f>
        <v>0</v>
      </c>
      <c r="F12" s="386"/>
      <c r="G12" s="386"/>
    </row>
    <row r="13" spans="1:7">
      <c r="A13" s="735"/>
      <c r="B13" s="407" t="s">
        <v>971</v>
      </c>
      <c r="C13" s="348"/>
      <c r="D13" s="388"/>
      <c r="E13" s="110">
        <f t="shared" ref="E13:E19" si="0">D13*(1-$D$5)</f>
        <v>0</v>
      </c>
      <c r="F13" s="386"/>
      <c r="G13" s="386"/>
    </row>
    <row r="14" spans="1:7">
      <c r="A14" s="735"/>
      <c r="B14" s="113" t="s">
        <v>1332</v>
      </c>
      <c r="C14" s="348"/>
      <c r="D14" s="388"/>
      <c r="E14" s="110">
        <f t="shared" si="0"/>
        <v>0</v>
      </c>
      <c r="F14" s="386"/>
      <c r="G14" s="386"/>
    </row>
    <row r="15" spans="1:7">
      <c r="A15" s="735"/>
      <c r="B15" s="407" t="s">
        <v>972</v>
      </c>
      <c r="C15" s="348"/>
      <c r="D15" s="388"/>
      <c r="E15" s="110">
        <f t="shared" si="0"/>
        <v>0</v>
      </c>
      <c r="F15" s="386"/>
      <c r="G15" s="386"/>
    </row>
    <row r="16" spans="1:7">
      <c r="A16" s="735"/>
      <c r="B16" s="407" t="s">
        <v>973</v>
      </c>
      <c r="C16" s="348"/>
      <c r="D16" s="388"/>
      <c r="E16" s="110">
        <f t="shared" si="0"/>
        <v>0</v>
      </c>
      <c r="F16" s="386"/>
      <c r="G16" s="386"/>
    </row>
    <row r="17" spans="1:7">
      <c r="A17" s="735"/>
      <c r="B17" s="407" t="s">
        <v>974</v>
      </c>
      <c r="C17" s="348"/>
      <c r="D17" s="388"/>
      <c r="E17" s="110">
        <f t="shared" si="0"/>
        <v>0</v>
      </c>
      <c r="F17" s="386"/>
      <c r="G17" s="386"/>
    </row>
    <row r="18" spans="1:7">
      <c r="A18" s="735"/>
      <c r="B18" s="113" t="s">
        <v>1333</v>
      </c>
      <c r="C18" s="348"/>
      <c r="D18" s="388"/>
      <c r="E18" s="110">
        <f t="shared" si="0"/>
        <v>0</v>
      </c>
      <c r="F18" s="386"/>
      <c r="G18" s="386"/>
    </row>
    <row r="19" spans="1:7">
      <c r="A19" s="735"/>
      <c r="B19" s="407" t="s">
        <v>975</v>
      </c>
      <c r="C19" s="348"/>
      <c r="D19" s="388"/>
      <c r="E19" s="110">
        <f t="shared" si="0"/>
        <v>0</v>
      </c>
      <c r="F19" s="386"/>
      <c r="G19" s="386"/>
    </row>
    <row r="20" spans="1:7">
      <c r="A20" s="414"/>
      <c r="B20" s="415"/>
      <c r="C20" s="395"/>
      <c r="D20" s="396"/>
      <c r="E20" s="400"/>
      <c r="F20" s="394"/>
      <c r="G20" s="416"/>
    </row>
    <row r="21" spans="1:7" ht="28.5" customHeight="1">
      <c r="A21" s="632" t="s">
        <v>976</v>
      </c>
      <c r="B21" s="633"/>
      <c r="C21" s="633"/>
      <c r="D21" s="633"/>
      <c r="E21" s="633"/>
      <c r="F21" s="633"/>
      <c r="G21" s="686"/>
    </row>
    <row r="22" spans="1:7" ht="11.25" customHeight="1">
      <c r="A22" s="735"/>
      <c r="B22" s="408" t="s">
        <v>1334</v>
      </c>
      <c r="C22" s="348"/>
      <c r="D22" s="388"/>
      <c r="E22" s="110">
        <f t="shared" ref="E22:E44" si="1">D22*(1-$D$5)</f>
        <v>0</v>
      </c>
      <c r="F22" s="386"/>
      <c r="G22" s="386"/>
    </row>
    <row r="23" spans="1:7">
      <c r="A23" s="735"/>
      <c r="B23" s="408" t="s">
        <v>1335</v>
      </c>
      <c r="C23" s="348"/>
      <c r="D23" s="388"/>
      <c r="E23" s="110">
        <f t="shared" si="1"/>
        <v>0</v>
      </c>
      <c r="F23" s="386"/>
      <c r="G23" s="386"/>
    </row>
    <row r="24" spans="1:7">
      <c r="A24" s="735"/>
      <c r="B24" s="408" t="s">
        <v>1336</v>
      </c>
      <c r="C24" s="348"/>
      <c r="D24" s="388"/>
      <c r="E24" s="110">
        <f t="shared" si="1"/>
        <v>0</v>
      </c>
      <c r="F24" s="386"/>
      <c r="G24" s="386"/>
    </row>
    <row r="25" spans="1:7">
      <c r="A25" s="735"/>
      <c r="B25" s="408" t="s">
        <v>1337</v>
      </c>
      <c r="C25" s="348"/>
      <c r="D25" s="388"/>
      <c r="E25" s="110">
        <f t="shared" si="1"/>
        <v>0</v>
      </c>
      <c r="F25" s="386"/>
      <c r="G25" s="386"/>
    </row>
    <row r="26" spans="1:7">
      <c r="A26" s="735"/>
      <c r="B26" s="408" t="s">
        <v>1338</v>
      </c>
      <c r="C26" s="348"/>
      <c r="D26" s="388"/>
      <c r="E26" s="110">
        <f t="shared" si="1"/>
        <v>0</v>
      </c>
      <c r="F26" s="386"/>
      <c r="G26" s="386"/>
    </row>
    <row r="27" spans="1:7">
      <c r="A27" s="735"/>
      <c r="B27" s="408" t="s">
        <v>1339</v>
      </c>
      <c r="C27" s="348"/>
      <c r="D27" s="388"/>
      <c r="E27" s="110">
        <f t="shared" si="1"/>
        <v>0</v>
      </c>
      <c r="F27" s="386"/>
      <c r="G27" s="386"/>
    </row>
    <row r="28" spans="1:7">
      <c r="A28" s="735"/>
      <c r="B28" s="408" t="s">
        <v>1340</v>
      </c>
      <c r="C28" s="348"/>
      <c r="D28" s="388"/>
      <c r="E28" s="110">
        <f t="shared" si="1"/>
        <v>0</v>
      </c>
      <c r="F28" s="386"/>
      <c r="G28" s="386"/>
    </row>
    <row r="29" spans="1:7">
      <c r="A29" s="735"/>
      <c r="B29" s="408" t="s">
        <v>1341</v>
      </c>
      <c r="C29" s="348"/>
      <c r="D29" s="388"/>
      <c r="E29" s="110">
        <f t="shared" si="1"/>
        <v>0</v>
      </c>
      <c r="F29" s="386"/>
      <c r="G29" s="386"/>
    </row>
    <row r="30" spans="1:7">
      <c r="A30" s="735"/>
      <c r="B30" s="408" t="s">
        <v>1342</v>
      </c>
      <c r="C30" s="348"/>
      <c r="D30" s="388"/>
      <c r="E30" s="110">
        <f t="shared" si="1"/>
        <v>0</v>
      </c>
      <c r="F30" s="386"/>
      <c r="G30" s="386"/>
    </row>
    <row r="31" spans="1:7">
      <c r="A31" s="735"/>
      <c r="B31" s="408" t="s">
        <v>1343</v>
      </c>
      <c r="C31" s="348"/>
      <c r="D31" s="388"/>
      <c r="E31" s="110">
        <f t="shared" si="1"/>
        <v>0</v>
      </c>
      <c r="F31" s="386"/>
      <c r="G31" s="386"/>
    </row>
    <row r="32" spans="1:7">
      <c r="A32" s="735"/>
      <c r="B32" s="408" t="s">
        <v>1344</v>
      </c>
      <c r="C32" s="348"/>
      <c r="D32" s="388"/>
      <c r="E32" s="110">
        <f t="shared" si="1"/>
        <v>0</v>
      </c>
      <c r="F32" s="386"/>
      <c r="G32" s="386"/>
    </row>
    <row r="33" spans="1:7">
      <c r="A33" s="735"/>
      <c r="B33" s="408" t="s">
        <v>1345</v>
      </c>
      <c r="C33" s="348"/>
      <c r="D33" s="388"/>
      <c r="E33" s="110">
        <f t="shared" si="1"/>
        <v>0</v>
      </c>
      <c r="F33" s="386"/>
      <c r="G33" s="386"/>
    </row>
    <row r="34" spans="1:7">
      <c r="A34" s="735"/>
      <c r="B34" s="408" t="s">
        <v>1346</v>
      </c>
      <c r="C34" s="348"/>
      <c r="D34" s="388"/>
      <c r="E34" s="110">
        <f t="shared" si="1"/>
        <v>0</v>
      </c>
      <c r="F34" s="386"/>
      <c r="G34" s="386"/>
    </row>
    <row r="35" spans="1:7">
      <c r="A35" s="735"/>
      <c r="B35" s="408" t="s">
        <v>1347</v>
      </c>
      <c r="C35" s="348"/>
      <c r="D35" s="388"/>
      <c r="E35" s="110">
        <f t="shared" si="1"/>
        <v>0</v>
      </c>
      <c r="F35" s="386"/>
      <c r="G35" s="386"/>
    </row>
    <row r="36" spans="1:7">
      <c r="A36" s="735"/>
      <c r="B36" s="408" t="s">
        <v>1348</v>
      </c>
      <c r="C36" s="348"/>
      <c r="D36" s="388"/>
      <c r="E36" s="110">
        <f t="shared" si="1"/>
        <v>0</v>
      </c>
      <c r="F36" s="386"/>
      <c r="G36" s="386"/>
    </row>
    <row r="37" spans="1:7">
      <c r="A37" s="735"/>
      <c r="B37" s="408" t="s">
        <v>1349</v>
      </c>
      <c r="C37" s="348"/>
      <c r="D37" s="388"/>
      <c r="E37" s="110">
        <f t="shared" si="1"/>
        <v>0</v>
      </c>
      <c r="F37" s="386"/>
      <c r="G37" s="386"/>
    </row>
    <row r="38" spans="1:7">
      <c r="A38" s="735"/>
      <c r="B38" s="408" t="s">
        <v>1350</v>
      </c>
      <c r="C38" s="348"/>
      <c r="D38" s="388"/>
      <c r="E38" s="110">
        <f t="shared" si="1"/>
        <v>0</v>
      </c>
      <c r="F38" s="386"/>
      <c r="G38" s="386"/>
    </row>
    <row r="39" spans="1:7">
      <c r="A39" s="735"/>
      <c r="B39" s="408" t="s">
        <v>1351</v>
      </c>
      <c r="C39" s="348"/>
      <c r="D39" s="388"/>
      <c r="E39" s="110">
        <f t="shared" si="1"/>
        <v>0</v>
      </c>
      <c r="F39" s="386"/>
      <c r="G39" s="386"/>
    </row>
    <row r="40" spans="1:7">
      <c r="A40" s="735"/>
      <c r="B40" s="408" t="s">
        <v>1352</v>
      </c>
      <c r="C40" s="348"/>
      <c r="D40" s="388"/>
      <c r="E40" s="110">
        <f t="shared" si="1"/>
        <v>0</v>
      </c>
      <c r="F40" s="386"/>
      <c r="G40" s="386"/>
    </row>
    <row r="41" spans="1:7">
      <c r="A41" s="735"/>
      <c r="B41" s="408" t="s">
        <v>1353</v>
      </c>
      <c r="C41" s="348"/>
      <c r="D41" s="388"/>
      <c r="E41" s="110">
        <f t="shared" si="1"/>
        <v>0</v>
      </c>
      <c r="F41" s="386"/>
      <c r="G41" s="386"/>
    </row>
    <row r="42" spans="1:7">
      <c r="A42" s="735"/>
      <c r="B42" s="408" t="s">
        <v>1354</v>
      </c>
      <c r="C42" s="348"/>
      <c r="D42" s="388"/>
      <c r="E42" s="110">
        <f t="shared" si="1"/>
        <v>0</v>
      </c>
      <c r="F42" s="386"/>
      <c r="G42" s="386"/>
    </row>
    <row r="43" spans="1:7">
      <c r="A43" s="735"/>
      <c r="B43" s="408" t="s">
        <v>1355</v>
      </c>
      <c r="C43" s="348"/>
      <c r="D43" s="388"/>
      <c r="E43" s="110">
        <f t="shared" si="1"/>
        <v>0</v>
      </c>
      <c r="F43" s="386"/>
      <c r="G43" s="386"/>
    </row>
    <row r="44" spans="1:7">
      <c r="A44" s="735"/>
      <c r="B44" s="408" t="s">
        <v>1356</v>
      </c>
      <c r="C44" s="348"/>
      <c r="D44" s="388"/>
      <c r="E44" s="110">
        <f t="shared" si="1"/>
        <v>0</v>
      </c>
      <c r="F44" s="386"/>
      <c r="G44" s="386"/>
    </row>
    <row r="45" spans="1:7" ht="27" customHeight="1">
      <c r="A45" s="632" t="s">
        <v>976</v>
      </c>
      <c r="B45" s="633"/>
      <c r="C45" s="633"/>
      <c r="D45" s="633"/>
      <c r="E45" s="633"/>
      <c r="F45" s="633"/>
      <c r="G45" s="686"/>
    </row>
    <row r="46" spans="1:7" ht="11.25" customHeight="1">
      <c r="A46" s="687"/>
      <c r="B46" s="195" t="s">
        <v>1382</v>
      </c>
      <c r="C46" s="224"/>
      <c r="D46" s="142"/>
      <c r="E46" s="110">
        <f t="shared" ref="E46:E56" si="2">D46*(1-$D$5)</f>
        <v>0</v>
      </c>
      <c r="F46" s="142"/>
      <c r="G46" s="142"/>
    </row>
    <row r="47" spans="1:7">
      <c r="A47" s="687"/>
      <c r="B47" s="195" t="s">
        <v>1383</v>
      </c>
      <c r="C47" s="224"/>
      <c r="D47" s="142"/>
      <c r="E47" s="110">
        <f t="shared" si="2"/>
        <v>0</v>
      </c>
      <c r="F47" s="142"/>
      <c r="G47" s="142"/>
    </row>
    <row r="48" spans="1:7">
      <c r="A48" s="687"/>
      <c r="B48" s="195" t="s">
        <v>1384</v>
      </c>
      <c r="C48" s="224"/>
      <c r="D48" s="142"/>
      <c r="E48" s="110">
        <f t="shared" si="2"/>
        <v>0</v>
      </c>
      <c r="F48" s="142"/>
      <c r="G48" s="142"/>
    </row>
    <row r="49" spans="1:7">
      <c r="A49" s="687"/>
      <c r="B49" s="142" t="s">
        <v>1385</v>
      </c>
      <c r="C49" s="224"/>
      <c r="D49" s="142"/>
      <c r="E49" s="110">
        <f t="shared" si="2"/>
        <v>0</v>
      </c>
      <c r="F49" s="142"/>
      <c r="G49" s="142"/>
    </row>
    <row r="50" spans="1:7">
      <c r="A50" s="687"/>
      <c r="B50" s="195" t="s">
        <v>1386</v>
      </c>
      <c r="C50" s="224"/>
      <c r="D50" s="142"/>
      <c r="E50" s="110">
        <f t="shared" si="2"/>
        <v>0</v>
      </c>
      <c r="F50" s="142"/>
      <c r="G50" s="142"/>
    </row>
    <row r="51" spans="1:7">
      <c r="A51" s="687"/>
      <c r="B51" s="195" t="s">
        <v>1387</v>
      </c>
      <c r="C51" s="224"/>
      <c r="D51" s="142"/>
      <c r="E51" s="110">
        <f t="shared" si="2"/>
        <v>0</v>
      </c>
      <c r="F51" s="142"/>
      <c r="G51" s="142"/>
    </row>
    <row r="52" spans="1:7">
      <c r="A52" s="687"/>
      <c r="B52" s="195" t="s">
        <v>1388</v>
      </c>
      <c r="C52" s="224"/>
      <c r="D52" s="142"/>
      <c r="E52" s="110">
        <f t="shared" si="2"/>
        <v>0</v>
      </c>
      <c r="F52" s="142"/>
      <c r="G52" s="142"/>
    </row>
    <row r="53" spans="1:7">
      <c r="A53" s="687"/>
      <c r="B53" s="195" t="s">
        <v>1389</v>
      </c>
      <c r="C53" s="224"/>
      <c r="D53" s="142"/>
      <c r="E53" s="110">
        <f t="shared" si="2"/>
        <v>0</v>
      </c>
      <c r="F53" s="142"/>
      <c r="G53" s="142"/>
    </row>
    <row r="54" spans="1:7">
      <c r="A54" s="687"/>
      <c r="B54" s="195" t="s">
        <v>1390</v>
      </c>
      <c r="C54" s="224"/>
      <c r="D54" s="142"/>
      <c r="E54" s="110">
        <f t="shared" si="2"/>
        <v>0</v>
      </c>
      <c r="F54" s="142"/>
      <c r="G54" s="142"/>
    </row>
    <row r="55" spans="1:7">
      <c r="A55" s="687"/>
      <c r="B55" s="195" t="s">
        <v>1391</v>
      </c>
      <c r="C55" s="224"/>
      <c r="D55" s="142"/>
      <c r="E55" s="110">
        <f t="shared" si="2"/>
        <v>0</v>
      </c>
      <c r="F55" s="142"/>
      <c r="G55" s="142"/>
    </row>
    <row r="56" spans="1:7">
      <c r="A56" s="687"/>
      <c r="B56" s="195" t="s">
        <v>1392</v>
      </c>
      <c r="C56" s="224"/>
      <c r="D56" s="142"/>
      <c r="E56" s="110">
        <f t="shared" si="2"/>
        <v>0</v>
      </c>
      <c r="F56" s="142"/>
      <c r="G56" s="142"/>
    </row>
    <row r="57" spans="1:7">
      <c r="A57" s="409"/>
      <c r="B57" s="413"/>
      <c r="C57" s="411"/>
      <c r="D57" s="410"/>
      <c r="E57" s="400"/>
      <c r="F57" s="410"/>
      <c r="G57" s="412"/>
    </row>
    <row r="58" spans="1:7" ht="25.5" customHeight="1">
      <c r="A58" s="632" t="s">
        <v>1357</v>
      </c>
      <c r="B58" s="633"/>
      <c r="C58" s="633"/>
      <c r="D58" s="633"/>
      <c r="E58" s="633"/>
      <c r="F58" s="633"/>
      <c r="G58" s="686"/>
    </row>
    <row r="59" spans="1:7" ht="11.25" customHeight="1">
      <c r="A59" s="687"/>
      <c r="B59" s="406" t="s">
        <v>1358</v>
      </c>
      <c r="C59" s="224"/>
      <c r="D59" s="142"/>
      <c r="E59" s="110">
        <f t="shared" ref="E59:E82" si="3">D59*(1-$D$5)</f>
        <v>0</v>
      </c>
      <c r="F59" s="142"/>
      <c r="G59" s="142"/>
    </row>
    <row r="60" spans="1:7">
      <c r="A60" s="687"/>
      <c r="B60" s="406" t="s">
        <v>1359</v>
      </c>
      <c r="C60" s="224"/>
      <c r="D60" s="142"/>
      <c r="E60" s="110">
        <f t="shared" si="3"/>
        <v>0</v>
      </c>
      <c r="F60" s="142"/>
      <c r="G60" s="142"/>
    </row>
    <row r="61" spans="1:7">
      <c r="A61" s="687"/>
      <c r="B61" s="406" t="s">
        <v>1360</v>
      </c>
      <c r="C61" s="224"/>
      <c r="D61" s="142"/>
      <c r="E61" s="110">
        <f t="shared" si="3"/>
        <v>0</v>
      </c>
      <c r="F61" s="142"/>
      <c r="G61" s="142"/>
    </row>
    <row r="62" spans="1:7">
      <c r="A62" s="687"/>
      <c r="B62" s="406" t="s">
        <v>1361</v>
      </c>
      <c r="C62" s="224"/>
      <c r="D62" s="142"/>
      <c r="E62" s="110">
        <f t="shared" si="3"/>
        <v>0</v>
      </c>
      <c r="F62" s="142"/>
      <c r="G62" s="142"/>
    </row>
    <row r="63" spans="1:7">
      <c r="A63" s="687"/>
      <c r="B63" s="142" t="s">
        <v>1362</v>
      </c>
      <c r="C63" s="224"/>
      <c r="D63" s="142"/>
      <c r="E63" s="110">
        <f t="shared" si="3"/>
        <v>0</v>
      </c>
      <c r="F63" s="142"/>
      <c r="G63" s="142"/>
    </row>
    <row r="64" spans="1:7">
      <c r="A64" s="687"/>
      <c r="B64" s="406" t="s">
        <v>1363</v>
      </c>
      <c r="C64" s="224"/>
      <c r="D64" s="142"/>
      <c r="E64" s="110">
        <f t="shared" si="3"/>
        <v>0</v>
      </c>
      <c r="F64" s="142"/>
      <c r="G64" s="142"/>
    </row>
    <row r="65" spans="1:7">
      <c r="A65" s="687"/>
      <c r="B65" s="406" t="s">
        <v>1364</v>
      </c>
      <c r="C65" s="224"/>
      <c r="D65" s="142"/>
      <c r="E65" s="110">
        <f t="shared" si="3"/>
        <v>0</v>
      </c>
      <c r="F65" s="142"/>
      <c r="G65" s="142"/>
    </row>
    <row r="66" spans="1:7">
      <c r="A66" s="687"/>
      <c r="B66" s="406" t="s">
        <v>1381</v>
      </c>
      <c r="C66" s="224"/>
      <c r="D66" s="142"/>
      <c r="E66" s="110">
        <f t="shared" si="3"/>
        <v>0</v>
      </c>
      <c r="F66" s="142"/>
      <c r="G66" s="142"/>
    </row>
    <row r="67" spans="1:7">
      <c r="A67" s="687"/>
      <c r="B67" s="406" t="s">
        <v>1380</v>
      </c>
      <c r="C67" s="224"/>
      <c r="D67" s="142"/>
      <c r="E67" s="110">
        <f t="shared" si="3"/>
        <v>0</v>
      </c>
      <c r="F67" s="142"/>
      <c r="G67" s="142"/>
    </row>
    <row r="68" spans="1:7">
      <c r="A68" s="687"/>
      <c r="B68" s="406" t="s">
        <v>1379</v>
      </c>
      <c r="C68" s="224"/>
      <c r="D68" s="142"/>
      <c r="E68" s="110">
        <f t="shared" si="3"/>
        <v>0</v>
      </c>
      <c r="F68" s="142"/>
      <c r="G68" s="142"/>
    </row>
    <row r="69" spans="1:7">
      <c r="A69" s="687"/>
      <c r="B69" s="406" t="s">
        <v>1378</v>
      </c>
      <c r="C69" s="224"/>
      <c r="D69" s="142"/>
      <c r="E69" s="110">
        <f t="shared" si="3"/>
        <v>0</v>
      </c>
      <c r="F69" s="142"/>
      <c r="G69" s="142"/>
    </row>
    <row r="70" spans="1:7">
      <c r="A70" s="687"/>
      <c r="B70" s="406" t="s">
        <v>1377</v>
      </c>
      <c r="C70" s="224"/>
      <c r="D70" s="142"/>
      <c r="E70" s="110">
        <f t="shared" si="3"/>
        <v>0</v>
      </c>
      <c r="F70" s="142"/>
      <c r="G70" s="142"/>
    </row>
    <row r="71" spans="1:7">
      <c r="A71" s="687"/>
      <c r="B71" s="406" t="s">
        <v>1376</v>
      </c>
      <c r="C71" s="224"/>
      <c r="D71" s="142"/>
      <c r="E71" s="110">
        <f t="shared" si="3"/>
        <v>0</v>
      </c>
      <c r="F71" s="142"/>
      <c r="G71" s="142"/>
    </row>
    <row r="72" spans="1:7">
      <c r="A72" s="687"/>
      <c r="B72" s="406" t="s">
        <v>1375</v>
      </c>
      <c r="C72" s="224"/>
      <c r="D72" s="142"/>
      <c r="E72" s="110">
        <f t="shared" si="3"/>
        <v>0</v>
      </c>
      <c r="F72" s="142"/>
      <c r="G72" s="142"/>
    </row>
    <row r="73" spans="1:7">
      <c r="A73" s="687"/>
      <c r="B73" s="406" t="s">
        <v>1365</v>
      </c>
      <c r="C73" s="224"/>
      <c r="D73" s="142"/>
      <c r="E73" s="110">
        <f t="shared" si="3"/>
        <v>0</v>
      </c>
      <c r="F73" s="142"/>
      <c r="G73" s="142"/>
    </row>
    <row r="74" spans="1:7">
      <c r="A74" s="687"/>
      <c r="B74" s="406" t="s">
        <v>1370</v>
      </c>
      <c r="C74" s="224"/>
      <c r="D74" s="142"/>
      <c r="E74" s="110">
        <f t="shared" si="3"/>
        <v>0</v>
      </c>
      <c r="F74" s="142"/>
      <c r="G74" s="142"/>
    </row>
    <row r="75" spans="1:7">
      <c r="A75" s="687"/>
      <c r="B75" s="406" t="s">
        <v>1371</v>
      </c>
      <c r="C75" s="224"/>
      <c r="D75" s="142"/>
      <c r="E75" s="110">
        <f t="shared" si="3"/>
        <v>0</v>
      </c>
      <c r="F75" s="142"/>
      <c r="G75" s="142"/>
    </row>
    <row r="76" spans="1:7">
      <c r="A76" s="687"/>
      <c r="B76" s="406" t="s">
        <v>1372</v>
      </c>
      <c r="C76" s="224"/>
      <c r="D76" s="142"/>
      <c r="E76" s="110">
        <f t="shared" si="3"/>
        <v>0</v>
      </c>
      <c r="F76" s="142"/>
      <c r="G76" s="142"/>
    </row>
    <row r="77" spans="1:7">
      <c r="A77" s="687"/>
      <c r="B77" s="406" t="s">
        <v>1373</v>
      </c>
      <c r="C77" s="224"/>
      <c r="D77" s="142"/>
      <c r="E77" s="110">
        <f t="shared" si="3"/>
        <v>0</v>
      </c>
      <c r="F77" s="142"/>
      <c r="G77" s="142"/>
    </row>
    <row r="78" spans="1:7">
      <c r="A78" s="687"/>
      <c r="B78" s="406" t="s">
        <v>1374</v>
      </c>
      <c r="C78" s="224"/>
      <c r="D78" s="142"/>
      <c r="E78" s="110">
        <f t="shared" si="3"/>
        <v>0</v>
      </c>
      <c r="F78" s="142"/>
      <c r="G78" s="142"/>
    </row>
    <row r="79" spans="1:7">
      <c r="A79" s="687"/>
      <c r="B79" s="142" t="s">
        <v>1366</v>
      </c>
      <c r="C79" s="224"/>
      <c r="D79" s="142"/>
      <c r="E79" s="110">
        <f t="shared" si="3"/>
        <v>0</v>
      </c>
      <c r="F79" s="142"/>
      <c r="G79" s="142"/>
    </row>
    <row r="80" spans="1:7">
      <c r="A80" s="687"/>
      <c r="B80" s="142" t="s">
        <v>1367</v>
      </c>
      <c r="C80" s="224"/>
      <c r="D80" s="142"/>
      <c r="E80" s="110">
        <f t="shared" si="3"/>
        <v>0</v>
      </c>
      <c r="F80" s="142"/>
      <c r="G80" s="142"/>
    </row>
    <row r="81" spans="1:7">
      <c r="A81" s="687"/>
      <c r="B81" s="142" t="s">
        <v>1368</v>
      </c>
      <c r="C81" s="224"/>
      <c r="D81" s="142"/>
      <c r="E81" s="110">
        <f t="shared" si="3"/>
        <v>0</v>
      </c>
      <c r="F81" s="142"/>
      <c r="G81" s="142"/>
    </row>
    <row r="82" spans="1:7">
      <c r="A82" s="687"/>
      <c r="B82" s="142" t="s">
        <v>1369</v>
      </c>
      <c r="C82" s="224"/>
      <c r="D82" s="142"/>
      <c r="E82" s="110">
        <f t="shared" si="3"/>
        <v>0</v>
      </c>
      <c r="F82" s="142"/>
      <c r="G82" s="142"/>
    </row>
    <row r="83" spans="1:7" ht="11.25" customHeight="1">
      <c r="A83" s="736"/>
      <c r="B83" s="737"/>
      <c r="C83" s="737"/>
      <c r="D83" s="737"/>
      <c r="E83" s="737"/>
      <c r="F83" s="737"/>
      <c r="G83" s="738"/>
    </row>
    <row r="84" spans="1:7" ht="15" customHeight="1">
      <c r="A84" s="632" t="s">
        <v>977</v>
      </c>
      <c r="B84" s="633"/>
      <c r="C84" s="633"/>
      <c r="D84" s="633"/>
      <c r="E84" s="633"/>
      <c r="F84" s="633"/>
      <c r="G84" s="686"/>
    </row>
    <row r="85" spans="1:7">
      <c r="A85" s="739"/>
      <c r="B85" s="408" t="s">
        <v>1393</v>
      </c>
      <c r="C85" s="41"/>
      <c r="D85" s="114"/>
      <c r="E85" s="110">
        <f>D85*(1-'Нетканые '!$D$5)</f>
        <v>0</v>
      </c>
      <c r="F85" s="142"/>
      <c r="G85" s="142"/>
    </row>
    <row r="86" spans="1:7">
      <c r="A86" s="740"/>
      <c r="B86" s="195" t="s">
        <v>1394</v>
      </c>
      <c r="C86" s="41"/>
      <c r="D86" s="114"/>
      <c r="E86" s="110">
        <f>D86*(1-'Нетканые '!$D$5)</f>
        <v>0</v>
      </c>
      <c r="F86" s="142"/>
      <c r="G86" s="142"/>
    </row>
    <row r="87" spans="1:7">
      <c r="A87" s="740"/>
      <c r="B87" s="195" t="s">
        <v>1395</v>
      </c>
      <c r="C87" s="41"/>
      <c r="D87" s="114"/>
      <c r="E87" s="110">
        <f>D87*(1-'Нетканые '!$D$5)</f>
        <v>0</v>
      </c>
      <c r="F87" s="142"/>
      <c r="G87" s="142"/>
    </row>
    <row r="88" spans="1:7">
      <c r="A88" s="740"/>
      <c r="B88" s="195" t="s">
        <v>1396</v>
      </c>
      <c r="C88" s="41"/>
      <c r="D88" s="114"/>
      <c r="E88" s="110">
        <f>D88*(1-'Нетканые '!$D$5)</f>
        <v>0</v>
      </c>
      <c r="F88" s="142"/>
      <c r="G88" s="142"/>
    </row>
    <row r="89" spans="1:7">
      <c r="A89" s="741"/>
      <c r="B89" s="195" t="s">
        <v>1397</v>
      </c>
      <c r="C89" s="41"/>
      <c r="D89" s="114"/>
      <c r="E89" s="110">
        <f>D89*(1-'Нетканые '!$D$5)</f>
        <v>0</v>
      </c>
      <c r="F89" s="142"/>
      <c r="G89" s="142"/>
    </row>
    <row r="90" spans="1:7" ht="11.25" customHeight="1">
      <c r="A90" s="736"/>
      <c r="B90" s="737"/>
      <c r="C90" s="737"/>
      <c r="D90" s="737"/>
      <c r="E90" s="737"/>
      <c r="F90" s="737"/>
      <c r="G90" s="738"/>
    </row>
    <row r="91" spans="1:7" ht="11.25" customHeight="1">
      <c r="A91" s="632" t="s">
        <v>1398</v>
      </c>
      <c r="B91" s="633"/>
      <c r="C91" s="633"/>
      <c r="D91" s="633"/>
      <c r="E91" s="633"/>
      <c r="F91" s="633"/>
      <c r="G91" s="686"/>
    </row>
    <row r="92" spans="1:7">
      <c r="A92" s="687"/>
      <c r="B92" s="195" t="s">
        <v>1399</v>
      </c>
      <c r="C92" s="41"/>
      <c r="D92" s="114"/>
      <c r="E92" s="110">
        <f>D92*(1-'Нетканые '!$D$5)</f>
        <v>0</v>
      </c>
      <c r="F92" s="142"/>
      <c r="G92" s="142"/>
    </row>
    <row r="93" spans="1:7">
      <c r="A93" s="687"/>
      <c r="B93" s="195" t="s">
        <v>1400</v>
      </c>
      <c r="C93" s="41"/>
      <c r="D93" s="114"/>
      <c r="E93" s="110">
        <f>D93*(1-'Нетканые '!$D$5)</f>
        <v>0</v>
      </c>
      <c r="F93" s="142"/>
      <c r="G93" s="142"/>
    </row>
    <row r="94" spans="1:7" ht="15" customHeight="1">
      <c r="A94" s="687"/>
      <c r="B94" s="195" t="s">
        <v>1401</v>
      </c>
      <c r="C94" s="405"/>
      <c r="D94" s="405"/>
      <c r="E94" s="110">
        <f>D94*(1-'Нетканые '!$D$5)</f>
        <v>0</v>
      </c>
      <c r="F94" s="142"/>
      <c r="G94" s="142"/>
    </row>
    <row r="95" spans="1:7">
      <c r="A95" s="687"/>
      <c r="B95" s="195" t="s">
        <v>1402</v>
      </c>
      <c r="C95" s="41"/>
      <c r="D95" s="114"/>
      <c r="E95" s="110">
        <f>D95*(1-'Нетканые '!$D$5)</f>
        <v>0</v>
      </c>
      <c r="F95" s="142"/>
      <c r="G95" s="142"/>
    </row>
    <row r="96" spans="1:7">
      <c r="A96" s="687"/>
      <c r="B96" s="195" t="s">
        <v>1403</v>
      </c>
      <c r="C96" s="41"/>
      <c r="D96" s="114"/>
      <c r="E96" s="110">
        <f>D96*(1-'Нетканые '!$D$5)</f>
        <v>0</v>
      </c>
      <c r="F96" s="142"/>
      <c r="G96" s="142"/>
    </row>
    <row r="97" spans="1:7">
      <c r="A97" s="687"/>
      <c r="B97" s="195" t="s">
        <v>1404</v>
      </c>
      <c r="C97" s="41"/>
      <c r="D97" s="114"/>
      <c r="E97" s="110">
        <f>D97*(1-'Нетканые '!$D$5)</f>
        <v>0</v>
      </c>
      <c r="F97" s="142"/>
      <c r="G97" s="142"/>
    </row>
    <row r="98" spans="1:7">
      <c r="A98" s="687"/>
      <c r="B98" s="195" t="s">
        <v>1405</v>
      </c>
      <c r="C98" s="41"/>
      <c r="D98" s="114"/>
      <c r="E98" s="110">
        <f>D98*(1-'Нетканые '!$D$5)</f>
        <v>0</v>
      </c>
      <c r="F98" s="142"/>
      <c r="G98" s="142"/>
    </row>
    <row r="99" spans="1:7">
      <c r="A99" s="687"/>
      <c r="B99" s="195" t="s">
        <v>1406</v>
      </c>
      <c r="C99" s="142"/>
      <c r="D99" s="142"/>
      <c r="E99" s="110">
        <f>D99*(1-'Нетканые '!$D$5)</f>
        <v>0</v>
      </c>
      <c r="F99" s="142"/>
      <c r="G99" s="142"/>
    </row>
    <row r="100" spans="1:7">
      <c r="A100" s="687"/>
      <c r="B100" s="195" t="s">
        <v>1407</v>
      </c>
      <c r="C100" s="142"/>
      <c r="D100" s="142"/>
      <c r="E100" s="110">
        <f>D100*(1-'Нетканые '!$D$5)</f>
        <v>0</v>
      </c>
      <c r="F100" s="142"/>
      <c r="G100" s="142"/>
    </row>
    <row r="101" spans="1:7">
      <c r="A101" s="687"/>
      <c r="B101" s="195" t="s">
        <v>1408</v>
      </c>
      <c r="C101" s="142"/>
      <c r="D101" s="142"/>
      <c r="E101" s="110">
        <f>D101*(1-'Нетканые '!$D$5)</f>
        <v>0</v>
      </c>
      <c r="F101" s="142"/>
      <c r="G101" s="142"/>
    </row>
    <row r="102" spans="1:7">
      <c r="A102" s="687"/>
      <c r="B102" s="195" t="s">
        <v>1409</v>
      </c>
      <c r="C102" s="142"/>
      <c r="D102" s="142"/>
      <c r="E102" s="110">
        <f>D102*(1-'Нетканые '!$D$5)</f>
        <v>0</v>
      </c>
      <c r="F102" s="142"/>
      <c r="G102" s="142"/>
    </row>
    <row r="103" spans="1:7">
      <c r="A103" s="687"/>
      <c r="B103" s="195" t="s">
        <v>1410</v>
      </c>
      <c r="C103" s="142"/>
      <c r="D103" s="142"/>
      <c r="E103" s="110">
        <f>D103*(1-'Нетканые '!$D$5)</f>
        <v>0</v>
      </c>
      <c r="F103" s="142"/>
      <c r="G103" s="142"/>
    </row>
    <row r="104" spans="1:7">
      <c r="A104" s="687"/>
      <c r="B104" s="195" t="s">
        <v>1411</v>
      </c>
      <c r="C104" s="142"/>
      <c r="D104" s="142"/>
      <c r="E104" s="110">
        <f>D104*(1-'Нетканые '!$D$5)</f>
        <v>0</v>
      </c>
      <c r="F104" s="142"/>
      <c r="G104" s="142"/>
    </row>
    <row r="105" spans="1:7">
      <c r="A105" s="687"/>
      <c r="B105" s="195" t="s">
        <v>1412</v>
      </c>
      <c r="C105" s="142"/>
      <c r="D105" s="142"/>
      <c r="E105" s="110">
        <f>D105*(1-'Нетканые '!$D$5)</f>
        <v>0</v>
      </c>
      <c r="F105" s="142"/>
      <c r="G105" s="142"/>
    </row>
    <row r="106" spans="1:7">
      <c r="A106" s="687"/>
      <c r="B106" s="195" t="s">
        <v>1413</v>
      </c>
      <c r="C106" s="142"/>
      <c r="D106" s="142"/>
      <c r="E106" s="110">
        <f>D106*(1-'Нетканые '!$D$5)</f>
        <v>0</v>
      </c>
      <c r="F106" s="142"/>
      <c r="G106" s="142"/>
    </row>
    <row r="107" spans="1:7" ht="11.25" customHeight="1">
      <c r="A107" s="736"/>
      <c r="B107" s="737"/>
      <c r="C107" s="737"/>
      <c r="D107" s="737"/>
      <c r="E107" s="737"/>
      <c r="F107" s="737"/>
      <c r="G107" s="738"/>
    </row>
    <row r="108" spans="1:7" ht="11.25" customHeight="1">
      <c r="A108" s="632" t="s">
        <v>1418</v>
      </c>
      <c r="B108" s="633"/>
      <c r="C108" s="633"/>
      <c r="D108" s="633"/>
      <c r="E108" s="633"/>
      <c r="F108" s="633"/>
      <c r="G108" s="686"/>
    </row>
    <row r="109" spans="1:7">
      <c r="A109" s="739"/>
      <c r="B109" s="408" t="s">
        <v>1414</v>
      </c>
      <c r="C109" s="41"/>
      <c r="D109" s="114"/>
      <c r="E109" s="110">
        <f>D109*(1-'Нетканые '!$D$5)</f>
        <v>0</v>
      </c>
      <c r="F109" s="142"/>
      <c r="G109" s="142"/>
    </row>
    <row r="110" spans="1:7">
      <c r="A110" s="740"/>
      <c r="B110" s="195" t="s">
        <v>1415</v>
      </c>
      <c r="C110" s="41"/>
      <c r="D110" s="114"/>
      <c r="E110" s="110">
        <f>D110*(1-'Нетканые '!$D$5)</f>
        <v>0</v>
      </c>
      <c r="F110" s="142"/>
      <c r="G110" s="142"/>
    </row>
    <row r="111" spans="1:7">
      <c r="A111" s="740"/>
      <c r="B111" s="195" t="s">
        <v>1416</v>
      </c>
      <c r="C111" s="41"/>
      <c r="D111" s="114"/>
      <c r="E111" s="110">
        <f>D111*(1-'Нетканые '!$D$5)</f>
        <v>0</v>
      </c>
      <c r="F111" s="142"/>
      <c r="G111" s="142"/>
    </row>
    <row r="112" spans="1:7">
      <c r="A112" s="741"/>
      <c r="B112" s="195" t="s">
        <v>1417</v>
      </c>
      <c r="C112" s="41"/>
      <c r="D112" s="114"/>
      <c r="E112" s="110">
        <f>D112*(1-'Нетканые '!$D$5)</f>
        <v>0</v>
      </c>
      <c r="F112" s="142"/>
      <c r="G112" s="142"/>
    </row>
    <row r="113" spans="1:7" ht="87.75" customHeight="1">
      <c r="A113" s="718" t="s">
        <v>1330</v>
      </c>
      <c r="B113" s="719"/>
      <c r="C113" s="719"/>
      <c r="D113" s="719"/>
      <c r="E113" s="719"/>
      <c r="F113" s="719"/>
      <c r="G113" s="720"/>
    </row>
    <row r="114" spans="1:7" ht="18" customHeight="1">
      <c r="A114" s="750"/>
      <c r="B114" s="397" t="s">
        <v>960</v>
      </c>
      <c r="C114" s="398"/>
      <c r="D114" s="398"/>
      <c r="E114" s="398"/>
      <c r="F114" s="398"/>
      <c r="G114" s="399"/>
    </row>
    <row r="115" spans="1:7">
      <c r="A115" s="751"/>
      <c r="B115" s="391" t="s">
        <v>1324</v>
      </c>
      <c r="C115" s="348"/>
      <c r="D115" s="348"/>
      <c r="E115" s="110">
        <f t="shared" ref="E115:E118" si="4">D115*(1-$D$5)</f>
        <v>0</v>
      </c>
      <c r="F115" s="386"/>
      <c r="G115" s="387"/>
    </row>
    <row r="116" spans="1:7">
      <c r="A116" s="751"/>
      <c r="B116" s="391" t="s">
        <v>1327</v>
      </c>
      <c r="C116" s="348"/>
      <c r="D116" s="348" t="s">
        <v>1485</v>
      </c>
      <c r="E116" s="110">
        <f>D116*(1-$D$5)</f>
        <v>14.58</v>
      </c>
      <c r="F116" s="386"/>
      <c r="G116" s="387"/>
    </row>
    <row r="117" spans="1:7">
      <c r="A117" s="751"/>
      <c r="B117" s="391" t="s">
        <v>1328</v>
      </c>
      <c r="C117" s="348"/>
      <c r="D117" s="388"/>
      <c r="E117" s="110">
        <f t="shared" si="4"/>
        <v>0</v>
      </c>
      <c r="F117" s="386"/>
      <c r="G117" s="387"/>
    </row>
    <row r="118" spans="1:7">
      <c r="A118" s="752"/>
      <c r="B118" s="391" t="s">
        <v>1329</v>
      </c>
      <c r="C118" s="348"/>
      <c r="D118" s="388"/>
      <c r="E118" s="110">
        <f t="shared" si="4"/>
        <v>0</v>
      </c>
      <c r="F118" s="386"/>
      <c r="G118" s="387"/>
    </row>
    <row r="119" spans="1:7" ht="62.25" customHeight="1">
      <c r="A119" s="742" t="s">
        <v>1331</v>
      </c>
      <c r="B119" s="743"/>
      <c r="C119" s="743"/>
      <c r="D119" s="743"/>
      <c r="E119" s="743"/>
      <c r="F119" s="743"/>
      <c r="G119" s="744"/>
    </row>
    <row r="120" spans="1:7" ht="21" customHeight="1">
      <c r="A120" s="747"/>
      <c r="B120" s="745" t="s">
        <v>961</v>
      </c>
      <c r="C120" s="745"/>
      <c r="D120" s="745"/>
      <c r="E120" s="745"/>
      <c r="F120" s="745"/>
      <c r="G120" s="746"/>
    </row>
    <row r="121" spans="1:7" ht="21" customHeight="1">
      <c r="A121" s="748"/>
      <c r="B121" s="391" t="s">
        <v>1325</v>
      </c>
      <c r="C121" s="348"/>
      <c r="D121" s="348" t="s">
        <v>1484</v>
      </c>
      <c r="E121" s="110">
        <f>D121*(1-$D$5)</f>
        <v>18.8</v>
      </c>
      <c r="F121" s="386"/>
      <c r="G121" s="387"/>
    </row>
    <row r="122" spans="1:7" ht="21.75" customHeight="1" thickBot="1">
      <c r="A122" s="749"/>
      <c r="B122" s="401" t="s">
        <v>1326</v>
      </c>
      <c r="C122" s="354"/>
      <c r="D122" s="402"/>
      <c r="E122" s="225">
        <f>D122*(1-'Зачисные круги'!$D$5)</f>
        <v>0</v>
      </c>
      <c r="F122" s="403"/>
      <c r="G122" s="404"/>
    </row>
  </sheetData>
  <mergeCells count="32">
    <mergeCell ref="A107:G107"/>
    <mergeCell ref="A108:G108"/>
    <mergeCell ref="A113:G113"/>
    <mergeCell ref="A119:G119"/>
    <mergeCell ref="B120:G120"/>
    <mergeCell ref="A120:A122"/>
    <mergeCell ref="A114:A118"/>
    <mergeCell ref="A109:A112"/>
    <mergeCell ref="A83:G83"/>
    <mergeCell ref="A85:A89"/>
    <mergeCell ref="A91:G91"/>
    <mergeCell ref="A92:A106"/>
    <mergeCell ref="A90:G90"/>
    <mergeCell ref="A84:G84"/>
    <mergeCell ref="A59:A82"/>
    <mergeCell ref="A46:A56"/>
    <mergeCell ref="A45:G45"/>
    <mergeCell ref="A21:G21"/>
    <mergeCell ref="A11:G11"/>
    <mergeCell ref="A58:G58"/>
    <mergeCell ref="A12:A19"/>
    <mergeCell ref="A22:A44"/>
    <mergeCell ref="F8:G8"/>
    <mergeCell ref="B10:E10"/>
    <mergeCell ref="B1:D1"/>
    <mergeCell ref="A2:E2"/>
    <mergeCell ref="A3:E3"/>
    <mergeCell ref="A8:A9"/>
    <mergeCell ref="B8:B9"/>
    <mergeCell ref="C8:C9"/>
    <mergeCell ref="D8:D9"/>
    <mergeCell ref="E8:E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pageSetUpPr autoPageBreaks="0"/>
  </sheetPr>
  <dimension ref="A1:H102"/>
  <sheetViews>
    <sheetView zoomScale="85" zoomScaleNormal="85" zoomScaleSheetLayoutView="100" workbookViewId="0">
      <selection activeCell="E26" sqref="E26"/>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1.5" style="15" bestFit="1" customWidth="1"/>
    <col min="7" max="7" width="10.6640625" style="15" customWidth="1"/>
    <col min="8" max="8" width="10.6640625" style="15"/>
    <col min="9" max="9" width="14.33203125" style="15" customWidth="1"/>
    <col min="10" max="16384" width="10.6640625" style="15"/>
  </cols>
  <sheetData>
    <row r="1" spans="1:8" s="1" customFormat="1" ht="15.75" customHeight="1">
      <c r="B1" s="472"/>
      <c r="C1" s="472"/>
      <c r="D1" s="472"/>
      <c r="E1" s="2"/>
    </row>
    <row r="2" spans="1:8" s="1" customFormat="1" ht="15.75" customHeight="1">
      <c r="A2" s="473" t="s">
        <v>0</v>
      </c>
      <c r="B2" s="474"/>
      <c r="C2" s="474"/>
      <c r="D2" s="474"/>
      <c r="E2" s="474"/>
    </row>
    <row r="3" spans="1:8" s="1" customFormat="1" ht="16.5" customHeight="1">
      <c r="A3" s="475" t="s">
        <v>71</v>
      </c>
      <c r="B3" s="476"/>
      <c r="C3" s="476"/>
      <c r="D3" s="476"/>
      <c r="E3" s="476"/>
    </row>
    <row r="4" spans="1:8" s="9" customFormat="1" ht="13.5" customHeight="1" thickBot="1">
      <c r="A4" s="4"/>
      <c r="B4" s="5"/>
      <c r="C4" s="6"/>
      <c r="D4" s="71"/>
      <c r="E4" s="7"/>
      <c r="F4" s="8"/>
      <c r="H4" s="10"/>
    </row>
    <row r="5" spans="1:8" s="9" customFormat="1" ht="13.5" customHeight="1" thickBot="1">
      <c r="A5" s="4"/>
      <c r="B5" s="5"/>
      <c r="C5" s="11" t="s">
        <v>387</v>
      </c>
      <c r="D5" s="73">
        <v>0</v>
      </c>
      <c r="E5" s="7"/>
      <c r="F5" s="8"/>
    </row>
    <row r="6" spans="1:8" s="9" customFormat="1" ht="13.5" customHeight="1">
      <c r="A6" s="4"/>
      <c r="B6" s="5"/>
      <c r="C6" s="11"/>
      <c r="D6" s="12"/>
      <c r="E6" s="7"/>
      <c r="F6" s="8"/>
    </row>
    <row r="7" spans="1:8" s="9" customFormat="1" ht="13.5" customHeight="1" thickBot="1">
      <c r="A7" s="4"/>
      <c r="B7" s="79" t="s">
        <v>2</v>
      </c>
      <c r="C7" s="80"/>
      <c r="D7" s="81"/>
      <c r="E7" s="83"/>
      <c r="F7" s="14"/>
    </row>
    <row r="8" spans="1:8" s="1" customFormat="1" ht="24" customHeight="1">
      <c r="A8" s="477" t="s">
        <v>3</v>
      </c>
      <c r="B8" s="479" t="s">
        <v>4</v>
      </c>
      <c r="C8" s="481" t="s">
        <v>5</v>
      </c>
      <c r="D8" s="481" t="s">
        <v>6</v>
      </c>
      <c r="E8" s="584" t="s">
        <v>7</v>
      </c>
      <c r="F8" s="498" t="s">
        <v>1013</v>
      </c>
      <c r="G8" s="499"/>
    </row>
    <row r="9" spans="1:8" s="1" customFormat="1" ht="13.5" customHeight="1" thickBot="1">
      <c r="A9" s="620"/>
      <c r="B9" s="566"/>
      <c r="C9" s="567"/>
      <c r="D9" s="567"/>
      <c r="E9" s="753"/>
      <c r="F9" s="183" t="s">
        <v>1015</v>
      </c>
      <c r="G9" s="184" t="s">
        <v>1014</v>
      </c>
    </row>
    <row r="10" spans="1:8" s="1" customFormat="1" ht="16.5" customHeight="1" thickBot="1">
      <c r="A10" s="625" t="s">
        <v>1065</v>
      </c>
      <c r="B10" s="618"/>
      <c r="C10" s="618"/>
      <c r="D10" s="618"/>
      <c r="E10" s="618"/>
      <c r="F10" s="618"/>
      <c r="G10" s="619"/>
    </row>
    <row r="11" spans="1:8" s="1" customFormat="1" ht="12.75" customHeight="1">
      <c r="A11" s="699"/>
      <c r="B11" s="47" t="s">
        <v>100</v>
      </c>
      <c r="C11" s="78" t="s">
        <v>72</v>
      </c>
      <c r="D11" s="49"/>
      <c r="E11" s="138">
        <f>D11*(1-$D$5)</f>
        <v>0</v>
      </c>
      <c r="F11" s="174"/>
      <c r="G11" s="170"/>
    </row>
    <row r="12" spans="1:8" ht="12.75" customHeight="1">
      <c r="A12" s="586"/>
      <c r="B12" s="16" t="s">
        <v>101</v>
      </c>
      <c r="C12" s="27" t="s">
        <v>72</v>
      </c>
      <c r="D12" s="40"/>
      <c r="E12" s="21">
        <f t="shared" ref="E12:E23" si="0">D12*(1-$D$5)</f>
        <v>0</v>
      </c>
      <c r="F12" s="142"/>
      <c r="G12" s="154"/>
    </row>
    <row r="13" spans="1:8" ht="12.75" customHeight="1">
      <c r="A13" s="586"/>
      <c r="B13" s="16" t="s">
        <v>102</v>
      </c>
      <c r="C13" s="27" t="s">
        <v>72</v>
      </c>
      <c r="D13" s="40"/>
      <c r="E13" s="21">
        <f t="shared" si="0"/>
        <v>0</v>
      </c>
      <c r="F13" s="142"/>
      <c r="G13" s="154"/>
    </row>
    <row r="14" spans="1:8" ht="12.75" customHeight="1">
      <c r="A14" s="586"/>
      <c r="B14" s="16" t="s">
        <v>103</v>
      </c>
      <c r="C14" s="27" t="s">
        <v>72</v>
      </c>
      <c r="D14" s="40"/>
      <c r="E14" s="21">
        <f t="shared" si="0"/>
        <v>0</v>
      </c>
      <c r="F14" s="142"/>
      <c r="G14" s="154"/>
    </row>
    <row r="15" spans="1:8" ht="12.75" customHeight="1">
      <c r="A15" s="586"/>
      <c r="B15" s="16" t="s">
        <v>104</v>
      </c>
      <c r="C15" s="27" t="s">
        <v>72</v>
      </c>
      <c r="D15" s="40"/>
      <c r="E15" s="21">
        <f t="shared" si="0"/>
        <v>0</v>
      </c>
      <c r="F15" s="142"/>
      <c r="G15" s="154"/>
    </row>
    <row r="16" spans="1:8" ht="12.75" customHeight="1">
      <c r="A16" s="586"/>
      <c r="B16" s="16" t="s">
        <v>105</v>
      </c>
      <c r="C16" s="27" t="s">
        <v>72</v>
      </c>
      <c r="D16" s="40"/>
      <c r="E16" s="21">
        <f t="shared" si="0"/>
        <v>0</v>
      </c>
      <c r="F16" s="142"/>
      <c r="G16" s="154"/>
    </row>
    <row r="17" spans="1:7" ht="12.75" customHeight="1">
      <c r="A17" s="586"/>
      <c r="B17" s="16" t="s">
        <v>106</v>
      </c>
      <c r="C17" s="27" t="s">
        <v>72</v>
      </c>
      <c r="D17" s="40"/>
      <c r="E17" s="21">
        <f t="shared" si="0"/>
        <v>0</v>
      </c>
      <c r="F17" s="142"/>
      <c r="G17" s="154"/>
    </row>
    <row r="18" spans="1:7" ht="12.75" customHeight="1">
      <c r="A18" s="587"/>
      <c r="B18" s="66" t="s">
        <v>107</v>
      </c>
      <c r="C18" s="108" t="s">
        <v>72</v>
      </c>
      <c r="D18" s="46"/>
      <c r="E18" s="171">
        <f t="shared" ref="E18:E22" si="1">D18*(1-$D$5)</f>
        <v>0</v>
      </c>
      <c r="F18" s="141"/>
      <c r="G18" s="168"/>
    </row>
    <row r="19" spans="1:7" ht="12.75" customHeight="1">
      <c r="A19" s="587"/>
      <c r="B19" s="66" t="s">
        <v>1069</v>
      </c>
      <c r="C19" s="108" t="s">
        <v>72</v>
      </c>
      <c r="D19" s="46"/>
      <c r="E19" s="171">
        <f t="shared" si="1"/>
        <v>0</v>
      </c>
      <c r="F19" s="141"/>
      <c r="G19" s="168"/>
    </row>
    <row r="20" spans="1:7" ht="12.75" customHeight="1">
      <c r="A20" s="587"/>
      <c r="B20" s="66" t="s">
        <v>1070</v>
      </c>
      <c r="C20" s="108" t="s">
        <v>72</v>
      </c>
      <c r="D20" s="46"/>
      <c r="E20" s="171">
        <f t="shared" si="1"/>
        <v>0</v>
      </c>
      <c r="F20" s="141"/>
      <c r="G20" s="168"/>
    </row>
    <row r="21" spans="1:7" ht="12.75" customHeight="1">
      <c r="A21" s="587"/>
      <c r="B21" s="66" t="s">
        <v>1071</v>
      </c>
      <c r="C21" s="108" t="s">
        <v>72</v>
      </c>
      <c r="D21" s="46"/>
      <c r="E21" s="171">
        <f t="shared" si="1"/>
        <v>0</v>
      </c>
      <c r="F21" s="141"/>
      <c r="G21" s="168"/>
    </row>
    <row r="22" spans="1:7" ht="12.75" customHeight="1">
      <c r="A22" s="587"/>
      <c r="B22" s="66" t="s">
        <v>1072</v>
      </c>
      <c r="C22" s="108" t="s">
        <v>72</v>
      </c>
      <c r="D22" s="46"/>
      <c r="E22" s="171">
        <f t="shared" si="1"/>
        <v>0</v>
      </c>
      <c r="F22" s="141"/>
      <c r="G22" s="168"/>
    </row>
    <row r="23" spans="1:7" ht="12.75" customHeight="1" thickBot="1">
      <c r="A23" s="587"/>
      <c r="B23" s="66" t="s">
        <v>1073</v>
      </c>
      <c r="C23" s="108" t="s">
        <v>72</v>
      </c>
      <c r="D23" s="46"/>
      <c r="E23" s="171">
        <f t="shared" si="0"/>
        <v>0</v>
      </c>
      <c r="F23" s="141"/>
      <c r="G23" s="168"/>
    </row>
    <row r="24" spans="1:7" ht="15.75" customHeight="1" thickBot="1">
      <c r="A24" s="558" t="s">
        <v>1066</v>
      </c>
      <c r="B24" s="559"/>
      <c r="C24" s="559"/>
      <c r="D24" s="559"/>
      <c r="E24" s="559"/>
      <c r="F24" s="559"/>
      <c r="G24" s="560"/>
    </row>
    <row r="25" spans="1:7" ht="12.75" customHeight="1">
      <c r="A25" s="754"/>
      <c r="B25" s="47" t="s">
        <v>108</v>
      </c>
      <c r="C25" s="78" t="s">
        <v>72</v>
      </c>
      <c r="D25" s="49"/>
      <c r="E25" s="138">
        <f>D25*(1-$D$5)</f>
        <v>0</v>
      </c>
      <c r="F25" s="174"/>
      <c r="G25" s="170"/>
    </row>
    <row r="26" spans="1:7" ht="12.75" customHeight="1">
      <c r="A26" s="656"/>
      <c r="B26" s="16" t="s">
        <v>109</v>
      </c>
      <c r="C26" s="27" t="s">
        <v>72</v>
      </c>
      <c r="D26" s="40"/>
      <c r="E26" s="21">
        <f t="shared" ref="E26:E37" si="2">D26*(1-$D$5)</f>
        <v>0</v>
      </c>
      <c r="F26" s="142"/>
      <c r="G26" s="154"/>
    </row>
    <row r="27" spans="1:7" ht="12.75" customHeight="1">
      <c r="A27" s="656"/>
      <c r="B27" s="16" t="s">
        <v>110</v>
      </c>
      <c r="C27" s="27" t="s">
        <v>72</v>
      </c>
      <c r="D27" s="40"/>
      <c r="E27" s="21">
        <f t="shared" si="2"/>
        <v>0</v>
      </c>
      <c r="F27" s="142"/>
      <c r="G27" s="154"/>
    </row>
    <row r="28" spans="1:7" ht="12.75" customHeight="1">
      <c r="A28" s="656"/>
      <c r="B28" s="16" t="s">
        <v>111</v>
      </c>
      <c r="C28" s="27" t="s">
        <v>72</v>
      </c>
      <c r="D28" s="40"/>
      <c r="E28" s="21">
        <f t="shared" si="2"/>
        <v>0</v>
      </c>
      <c r="F28" s="142"/>
      <c r="G28" s="154"/>
    </row>
    <row r="29" spans="1:7" ht="12.75" customHeight="1">
      <c r="A29" s="656"/>
      <c r="B29" s="16" t="s">
        <v>112</v>
      </c>
      <c r="C29" s="27" t="s">
        <v>72</v>
      </c>
      <c r="D29" s="40"/>
      <c r="E29" s="21">
        <f t="shared" si="2"/>
        <v>0</v>
      </c>
      <c r="F29" s="142"/>
      <c r="G29" s="154"/>
    </row>
    <row r="30" spans="1:7" ht="12.75" customHeight="1">
      <c r="A30" s="656"/>
      <c r="B30" s="16" t="s">
        <v>113</v>
      </c>
      <c r="C30" s="27" t="s">
        <v>72</v>
      </c>
      <c r="D30" s="40"/>
      <c r="E30" s="21">
        <f t="shared" si="2"/>
        <v>0</v>
      </c>
      <c r="F30" s="142"/>
      <c r="G30" s="154"/>
    </row>
    <row r="31" spans="1:7" ht="12.75" customHeight="1">
      <c r="A31" s="656"/>
      <c r="B31" s="16" t="s">
        <v>114</v>
      </c>
      <c r="C31" s="27" t="s">
        <v>72</v>
      </c>
      <c r="D31" s="40"/>
      <c r="E31" s="21">
        <f t="shared" si="2"/>
        <v>0</v>
      </c>
      <c r="F31" s="142"/>
      <c r="G31" s="154"/>
    </row>
    <row r="32" spans="1:7" ht="12.75" customHeight="1">
      <c r="A32" s="755"/>
      <c r="B32" s="66" t="s">
        <v>115</v>
      </c>
      <c r="C32" s="108" t="s">
        <v>72</v>
      </c>
      <c r="D32" s="46"/>
      <c r="E32" s="171">
        <f t="shared" ref="E32:E36" si="3">D32*(1-$D$5)</f>
        <v>0</v>
      </c>
      <c r="F32" s="141"/>
      <c r="G32" s="168"/>
    </row>
    <row r="33" spans="1:7" ht="12.75" customHeight="1">
      <c r="A33" s="755"/>
      <c r="B33" s="66" t="s">
        <v>1074</v>
      </c>
      <c r="C33" s="108" t="s">
        <v>72</v>
      </c>
      <c r="D33" s="46"/>
      <c r="E33" s="171">
        <f t="shared" si="3"/>
        <v>0</v>
      </c>
      <c r="F33" s="141"/>
      <c r="G33" s="168"/>
    </row>
    <row r="34" spans="1:7" ht="12.75" customHeight="1">
      <c r="A34" s="755"/>
      <c r="B34" s="66" t="s">
        <v>1075</v>
      </c>
      <c r="C34" s="108" t="s">
        <v>72</v>
      </c>
      <c r="D34" s="46"/>
      <c r="E34" s="171">
        <f t="shared" si="3"/>
        <v>0</v>
      </c>
      <c r="F34" s="141"/>
      <c r="G34" s="168"/>
    </row>
    <row r="35" spans="1:7" ht="12.75" customHeight="1">
      <c r="A35" s="755"/>
      <c r="B35" s="66" t="s">
        <v>1076</v>
      </c>
      <c r="C35" s="108" t="s">
        <v>72</v>
      </c>
      <c r="D35" s="46"/>
      <c r="E35" s="171">
        <f t="shared" si="3"/>
        <v>0</v>
      </c>
      <c r="F35" s="141"/>
      <c r="G35" s="168"/>
    </row>
    <row r="36" spans="1:7" ht="12.75" customHeight="1">
      <c r="A36" s="755"/>
      <c r="B36" s="66" t="s">
        <v>1077</v>
      </c>
      <c r="C36" s="108" t="s">
        <v>72</v>
      </c>
      <c r="D36" s="46"/>
      <c r="E36" s="171">
        <f t="shared" si="3"/>
        <v>0</v>
      </c>
      <c r="F36" s="141"/>
      <c r="G36" s="168"/>
    </row>
    <row r="37" spans="1:7" ht="12.75" customHeight="1" thickBot="1">
      <c r="A37" s="755"/>
      <c r="B37" s="66" t="s">
        <v>1078</v>
      </c>
      <c r="C37" s="108" t="s">
        <v>72</v>
      </c>
      <c r="D37" s="46"/>
      <c r="E37" s="171">
        <f t="shared" si="2"/>
        <v>0</v>
      </c>
      <c r="F37" s="141"/>
      <c r="G37" s="168"/>
    </row>
    <row r="38" spans="1:7" ht="15" customHeight="1" thickBot="1">
      <c r="A38" s="558" t="s">
        <v>1067</v>
      </c>
      <c r="B38" s="559"/>
      <c r="C38" s="559"/>
      <c r="D38" s="559"/>
      <c r="E38" s="559"/>
      <c r="F38" s="559"/>
      <c r="G38" s="560"/>
    </row>
    <row r="39" spans="1:7" ht="12.75" customHeight="1">
      <c r="A39" s="699"/>
      <c r="B39" s="47" t="s">
        <v>116</v>
      </c>
      <c r="C39" s="78" t="s">
        <v>72</v>
      </c>
      <c r="D39" s="49"/>
      <c r="E39" s="138">
        <f>D39*(1-$D$5)</f>
        <v>0</v>
      </c>
      <c r="F39" s="174"/>
      <c r="G39" s="170"/>
    </row>
    <row r="40" spans="1:7" ht="12.75" customHeight="1">
      <c r="A40" s="586"/>
      <c r="B40" s="16" t="s">
        <v>117</v>
      </c>
      <c r="C40" s="27" t="s">
        <v>72</v>
      </c>
      <c r="D40" s="40"/>
      <c r="E40" s="21">
        <f t="shared" ref="E40:E51" si="4">D40*(1-$D$5)</f>
        <v>0</v>
      </c>
      <c r="F40" s="142"/>
      <c r="G40" s="154"/>
    </row>
    <row r="41" spans="1:7" ht="12.75" customHeight="1">
      <c r="A41" s="586"/>
      <c r="B41" s="16" t="s">
        <v>118</v>
      </c>
      <c r="C41" s="27" t="s">
        <v>72</v>
      </c>
      <c r="D41" s="40"/>
      <c r="E41" s="21">
        <f t="shared" si="4"/>
        <v>0</v>
      </c>
      <c r="F41" s="142"/>
      <c r="G41" s="154"/>
    </row>
    <row r="42" spans="1:7" ht="12.75" customHeight="1">
      <c r="A42" s="586"/>
      <c r="B42" s="16" t="s">
        <v>119</v>
      </c>
      <c r="C42" s="27" t="s">
        <v>72</v>
      </c>
      <c r="D42" s="40"/>
      <c r="E42" s="21">
        <f t="shared" si="4"/>
        <v>0</v>
      </c>
      <c r="F42" s="142"/>
      <c r="G42" s="154"/>
    </row>
    <row r="43" spans="1:7" ht="12.75" customHeight="1">
      <c r="A43" s="586"/>
      <c r="B43" s="16" t="s">
        <v>120</v>
      </c>
      <c r="C43" s="27" t="s">
        <v>72</v>
      </c>
      <c r="D43" s="40"/>
      <c r="E43" s="21">
        <f t="shared" si="4"/>
        <v>0</v>
      </c>
      <c r="F43" s="142"/>
      <c r="G43" s="154"/>
    </row>
    <row r="44" spans="1:7" ht="12.75" customHeight="1">
      <c r="A44" s="586"/>
      <c r="B44" s="16" t="s">
        <v>121</v>
      </c>
      <c r="C44" s="27" t="s">
        <v>72</v>
      </c>
      <c r="D44" s="40"/>
      <c r="E44" s="21">
        <f t="shared" si="4"/>
        <v>0</v>
      </c>
      <c r="F44" s="142"/>
      <c r="G44" s="154"/>
    </row>
    <row r="45" spans="1:7" ht="12.75" customHeight="1">
      <c r="A45" s="586"/>
      <c r="B45" s="16" t="s">
        <v>122</v>
      </c>
      <c r="C45" s="27" t="s">
        <v>72</v>
      </c>
      <c r="D45" s="40"/>
      <c r="E45" s="21">
        <f t="shared" si="4"/>
        <v>0</v>
      </c>
      <c r="F45" s="142"/>
      <c r="G45" s="154"/>
    </row>
    <row r="46" spans="1:7" ht="12.75" customHeight="1">
      <c r="A46" s="586"/>
      <c r="B46" s="66" t="s">
        <v>123</v>
      </c>
      <c r="C46" s="27" t="s">
        <v>72</v>
      </c>
      <c r="D46" s="40"/>
      <c r="E46" s="21">
        <f t="shared" si="4"/>
        <v>0</v>
      </c>
      <c r="F46" s="142"/>
      <c r="G46" s="154"/>
    </row>
    <row r="47" spans="1:7" ht="12.75" customHeight="1">
      <c r="A47" s="586"/>
      <c r="B47" s="66" t="s">
        <v>1084</v>
      </c>
      <c r="C47" s="27" t="s">
        <v>72</v>
      </c>
      <c r="D47" s="40"/>
      <c r="E47" s="21">
        <f t="shared" si="4"/>
        <v>0</v>
      </c>
      <c r="F47" s="142"/>
      <c r="G47" s="154"/>
    </row>
    <row r="48" spans="1:7" ht="12.75" customHeight="1">
      <c r="A48" s="586"/>
      <c r="B48" s="66" t="s">
        <v>1085</v>
      </c>
      <c r="C48" s="27" t="s">
        <v>72</v>
      </c>
      <c r="D48" s="40"/>
      <c r="E48" s="21">
        <f t="shared" si="4"/>
        <v>0</v>
      </c>
      <c r="F48" s="142"/>
      <c r="G48" s="154"/>
    </row>
    <row r="49" spans="1:7" ht="12.75" customHeight="1">
      <c r="A49" s="586"/>
      <c r="B49" s="66" t="s">
        <v>1086</v>
      </c>
      <c r="C49" s="27" t="s">
        <v>72</v>
      </c>
      <c r="D49" s="40"/>
      <c r="E49" s="21">
        <f t="shared" si="4"/>
        <v>0</v>
      </c>
      <c r="F49" s="142"/>
      <c r="G49" s="154"/>
    </row>
    <row r="50" spans="1:7" ht="12.75" customHeight="1">
      <c r="A50" s="587"/>
      <c r="B50" s="66" t="s">
        <v>1087</v>
      </c>
      <c r="C50" s="27" t="s">
        <v>72</v>
      </c>
      <c r="D50" s="46"/>
      <c r="E50" s="21">
        <f t="shared" si="4"/>
        <v>0</v>
      </c>
      <c r="F50" s="141"/>
      <c r="G50" s="168"/>
    </row>
    <row r="51" spans="1:7" ht="12.75" customHeight="1" thickBot="1">
      <c r="A51" s="587"/>
      <c r="B51" s="66" t="s">
        <v>1088</v>
      </c>
      <c r="C51" s="27" t="s">
        <v>72</v>
      </c>
      <c r="D51" s="46"/>
      <c r="E51" s="21">
        <f t="shared" si="4"/>
        <v>0</v>
      </c>
      <c r="F51" s="141"/>
      <c r="G51" s="168"/>
    </row>
    <row r="52" spans="1:7" ht="15" customHeight="1" thickBot="1">
      <c r="A52" s="570" t="s">
        <v>1068</v>
      </c>
      <c r="B52" s="571"/>
      <c r="C52" s="571"/>
      <c r="D52" s="571"/>
      <c r="E52" s="571"/>
      <c r="F52" s="571"/>
      <c r="G52" s="572"/>
    </row>
    <row r="53" spans="1:7" ht="12.75" customHeight="1">
      <c r="A53" s="756"/>
      <c r="B53" s="59" t="s">
        <v>124</v>
      </c>
      <c r="C53" s="62" t="s">
        <v>72</v>
      </c>
      <c r="D53" s="60"/>
      <c r="E53" s="61">
        <f>D53*(1-$D$5)</f>
        <v>0</v>
      </c>
      <c r="F53" s="136"/>
      <c r="G53" s="233"/>
    </row>
    <row r="54" spans="1:7" ht="12.75" customHeight="1">
      <c r="A54" s="586"/>
      <c r="B54" s="16" t="s">
        <v>125</v>
      </c>
      <c r="C54" s="27" t="s">
        <v>72</v>
      </c>
      <c r="D54" s="40"/>
      <c r="E54" s="21">
        <f t="shared" ref="E54:E65" si="5">D54*(1-$D$5)</f>
        <v>0</v>
      </c>
      <c r="F54" s="142"/>
      <c r="G54" s="154"/>
    </row>
    <row r="55" spans="1:7" ht="12.75" customHeight="1">
      <c r="A55" s="586"/>
      <c r="B55" s="16" t="s">
        <v>126</v>
      </c>
      <c r="C55" s="27" t="s">
        <v>72</v>
      </c>
      <c r="D55" s="40"/>
      <c r="E55" s="21">
        <f t="shared" si="5"/>
        <v>0</v>
      </c>
      <c r="F55" s="142"/>
      <c r="G55" s="154"/>
    </row>
    <row r="56" spans="1:7" ht="12.75" customHeight="1">
      <c r="A56" s="586"/>
      <c r="B56" s="16" t="s">
        <v>127</v>
      </c>
      <c r="C56" s="27" t="s">
        <v>72</v>
      </c>
      <c r="D56" s="40"/>
      <c r="E56" s="21">
        <f t="shared" si="5"/>
        <v>0</v>
      </c>
      <c r="F56" s="142"/>
      <c r="G56" s="154"/>
    </row>
    <row r="57" spans="1:7" ht="12.75" customHeight="1">
      <c r="A57" s="586"/>
      <c r="B57" s="16" t="s">
        <v>128</v>
      </c>
      <c r="C57" s="27" t="s">
        <v>72</v>
      </c>
      <c r="D57" s="40"/>
      <c r="E57" s="21">
        <f t="shared" si="5"/>
        <v>0</v>
      </c>
      <c r="F57" s="142"/>
      <c r="G57" s="154"/>
    </row>
    <row r="58" spans="1:7" ht="12.75" customHeight="1">
      <c r="A58" s="586"/>
      <c r="B58" s="16" t="s">
        <v>129</v>
      </c>
      <c r="C58" s="27" t="s">
        <v>72</v>
      </c>
      <c r="D58" s="40"/>
      <c r="E58" s="21">
        <f t="shared" si="5"/>
        <v>0</v>
      </c>
      <c r="F58" s="142"/>
      <c r="G58" s="154"/>
    </row>
    <row r="59" spans="1:7" ht="12.75" customHeight="1">
      <c r="A59" s="586"/>
      <c r="B59" s="16" t="s">
        <v>130</v>
      </c>
      <c r="C59" s="27" t="s">
        <v>72</v>
      </c>
      <c r="D59" s="40"/>
      <c r="E59" s="21">
        <f t="shared" si="5"/>
        <v>0</v>
      </c>
      <c r="F59" s="142"/>
      <c r="G59" s="154"/>
    </row>
    <row r="60" spans="1:7" ht="12.75" customHeight="1">
      <c r="A60" s="586"/>
      <c r="B60" s="16" t="s">
        <v>131</v>
      </c>
      <c r="C60" s="27" t="s">
        <v>72</v>
      </c>
      <c r="D60" s="40"/>
      <c r="E60" s="21">
        <f t="shared" si="5"/>
        <v>0</v>
      </c>
      <c r="F60" s="142"/>
      <c r="G60" s="154"/>
    </row>
    <row r="61" spans="1:7" ht="12.75" customHeight="1">
      <c r="A61" s="586"/>
      <c r="B61" s="16" t="s">
        <v>1079</v>
      </c>
      <c r="C61" s="27" t="s">
        <v>72</v>
      </c>
      <c r="D61" s="40"/>
      <c r="E61" s="21">
        <f t="shared" si="5"/>
        <v>0</v>
      </c>
      <c r="F61" s="142"/>
      <c r="G61" s="154"/>
    </row>
    <row r="62" spans="1:7" ht="12.75" customHeight="1">
      <c r="A62" s="586"/>
      <c r="B62" s="16" t="s">
        <v>1080</v>
      </c>
      <c r="C62" s="27" t="s">
        <v>72</v>
      </c>
      <c r="D62" s="40"/>
      <c r="E62" s="21">
        <f t="shared" si="5"/>
        <v>0</v>
      </c>
      <c r="F62" s="142"/>
      <c r="G62" s="154"/>
    </row>
    <row r="63" spans="1:7" ht="12.75" customHeight="1">
      <c r="A63" s="586"/>
      <c r="B63" s="16" t="s">
        <v>1081</v>
      </c>
      <c r="C63" s="27" t="s">
        <v>72</v>
      </c>
      <c r="D63" s="40"/>
      <c r="E63" s="21">
        <f t="shared" si="5"/>
        <v>0</v>
      </c>
      <c r="F63" s="142"/>
      <c r="G63" s="154"/>
    </row>
    <row r="64" spans="1:7" ht="12.75" customHeight="1">
      <c r="A64" s="586"/>
      <c r="B64" s="16" t="s">
        <v>1082</v>
      </c>
      <c r="C64" s="27" t="s">
        <v>72</v>
      </c>
      <c r="D64" s="40"/>
      <c r="E64" s="21">
        <f t="shared" si="5"/>
        <v>0</v>
      </c>
      <c r="F64" s="142"/>
      <c r="G64" s="154"/>
    </row>
    <row r="65" spans="1:7" ht="12.75" customHeight="1" thickBot="1">
      <c r="A65" s="700"/>
      <c r="B65" s="35" t="s">
        <v>1083</v>
      </c>
      <c r="C65" s="28" t="s">
        <v>72</v>
      </c>
      <c r="D65" s="45"/>
      <c r="E65" s="22">
        <f t="shared" si="5"/>
        <v>0</v>
      </c>
      <c r="F65" s="134"/>
      <c r="G65" s="155"/>
    </row>
    <row r="66" spans="1:7" ht="51" customHeight="1">
      <c r="C66" s="15"/>
      <c r="E66" s="15"/>
    </row>
    <row r="67" spans="1:7">
      <c r="C67" s="15"/>
      <c r="E67" s="15"/>
    </row>
    <row r="68" spans="1:7">
      <c r="C68" s="15"/>
      <c r="E68" s="15"/>
    </row>
    <row r="69" spans="1:7">
      <c r="C69" s="15"/>
      <c r="E69" s="15"/>
    </row>
    <row r="70" spans="1:7">
      <c r="C70" s="15"/>
      <c r="E70" s="15"/>
    </row>
    <row r="71" spans="1:7">
      <c r="C71" s="15"/>
      <c r="E71" s="15"/>
    </row>
    <row r="72" spans="1:7">
      <c r="C72" s="15"/>
      <c r="E72" s="15"/>
    </row>
    <row r="73" spans="1:7">
      <c r="C73" s="15"/>
      <c r="E73" s="15"/>
    </row>
    <row r="74" spans="1:7">
      <c r="C74" s="15"/>
      <c r="E74" s="15"/>
    </row>
    <row r="75" spans="1:7">
      <c r="C75" s="15"/>
      <c r="E75" s="15"/>
    </row>
    <row r="76" spans="1:7">
      <c r="C76" s="15"/>
      <c r="E76" s="15"/>
    </row>
    <row r="77" spans="1:7">
      <c r="C77" s="15"/>
      <c r="E77" s="15"/>
    </row>
    <row r="78" spans="1:7">
      <c r="C78" s="15"/>
      <c r="E78" s="15"/>
    </row>
    <row r="79" spans="1:7">
      <c r="C79" s="15"/>
      <c r="E79" s="15"/>
    </row>
    <row r="80" spans="1:7">
      <c r="C80" s="15"/>
      <c r="E80" s="15"/>
    </row>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row r="93" s="15" customFormat="1"/>
    <row r="94" s="15" customFormat="1"/>
    <row r="95" s="15" customFormat="1"/>
    <row r="96" s="15" customFormat="1"/>
    <row r="97" s="15" customFormat="1"/>
    <row r="98" s="15" customFormat="1"/>
    <row r="99" s="15" customFormat="1"/>
    <row r="100" s="15" customFormat="1"/>
    <row r="101" s="15" customFormat="1"/>
    <row r="102" s="15" customFormat="1"/>
  </sheetData>
  <mergeCells count="17">
    <mergeCell ref="A53:A65"/>
    <mergeCell ref="A39:A51"/>
    <mergeCell ref="B1:D1"/>
    <mergeCell ref="A2:E2"/>
    <mergeCell ref="A3:E3"/>
    <mergeCell ref="A8:A9"/>
    <mergeCell ref="B8:B9"/>
    <mergeCell ref="C8:C9"/>
    <mergeCell ref="D8:D9"/>
    <mergeCell ref="F8:G8"/>
    <mergeCell ref="A52:G52"/>
    <mergeCell ref="A38:G38"/>
    <mergeCell ref="A24:G24"/>
    <mergeCell ref="A10:G10"/>
    <mergeCell ref="E8:E9"/>
    <mergeCell ref="A11:A23"/>
    <mergeCell ref="A25:A37"/>
  </mergeCells>
  <phoneticPr fontId="0" type="noConversion"/>
  <pageMargins left="0.35" right="0.31" top="0.3" bottom="1" header="0.5" footer="0.5"/>
  <pageSetup paperSize="9" scale="79" orientation="portrait" verticalDpi="20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pageSetUpPr autoPageBreaks="0"/>
  </sheetPr>
  <dimension ref="A1:I36"/>
  <sheetViews>
    <sheetView zoomScaleNormal="100" zoomScaleSheetLayoutView="100" workbookViewId="0">
      <selection activeCell="E34" sqref="E34"/>
    </sheetView>
  </sheetViews>
  <sheetFormatPr defaultColWidth="10.6640625" defaultRowHeight="11.25"/>
  <cols>
    <col min="1" max="1" width="26.1640625" style="15" customWidth="1"/>
    <col min="2" max="2" width="67.6640625" style="15" customWidth="1"/>
    <col min="3" max="3" width="12.6640625" style="19" customWidth="1"/>
    <col min="4" max="4" width="12.6640625" style="15" customWidth="1"/>
    <col min="5" max="5" width="12.1640625" style="20" customWidth="1"/>
    <col min="6" max="6" width="16.5" style="15" customWidth="1"/>
    <col min="7" max="7" width="22" style="15" customWidth="1"/>
    <col min="8" max="8" width="12" style="15" bestFit="1" customWidth="1"/>
    <col min="9" max="9" width="56.83203125" style="15" customWidth="1"/>
    <col min="10" max="16384" width="10.6640625" style="15"/>
  </cols>
  <sheetData>
    <row r="1" spans="1:8" s="1" customFormat="1" ht="15.75" customHeight="1">
      <c r="B1" s="472"/>
      <c r="C1" s="472"/>
      <c r="D1" s="472"/>
      <c r="E1" s="2"/>
    </row>
    <row r="2" spans="1:8" s="1" customFormat="1" ht="15.75" customHeight="1">
      <c r="A2" s="473" t="s">
        <v>0</v>
      </c>
      <c r="B2" s="474"/>
      <c r="C2" s="474"/>
      <c r="D2" s="474"/>
      <c r="E2" s="474"/>
    </row>
    <row r="3" spans="1:8" s="9" customFormat="1" ht="16.5" customHeight="1">
      <c r="A3" s="475" t="s">
        <v>403</v>
      </c>
      <c r="B3" s="476"/>
      <c r="C3" s="476"/>
      <c r="D3" s="476"/>
      <c r="E3" s="476"/>
    </row>
    <row r="4" spans="1:8" ht="13.5" customHeight="1" thickBot="1">
      <c r="A4" s="4"/>
      <c r="B4" s="5"/>
      <c r="D4" s="72"/>
      <c r="E4" s="23"/>
      <c r="F4" s="30"/>
    </row>
    <row r="5" spans="1:8" ht="13.5" customHeight="1" thickBot="1">
      <c r="A5" s="4"/>
      <c r="B5" s="5"/>
      <c r="C5" s="92" t="s">
        <v>381</v>
      </c>
      <c r="D5" s="89">
        <v>0</v>
      </c>
      <c r="E5" s="24"/>
    </row>
    <row r="6" spans="1:8" ht="13.5" customHeight="1">
      <c r="A6" s="4"/>
      <c r="B6" s="5"/>
      <c r="C6" s="26"/>
      <c r="D6" s="88"/>
      <c r="E6" s="25"/>
    </row>
    <row r="7" spans="1:8" ht="13.5" customHeight="1">
      <c r="A7" s="4"/>
      <c r="B7" s="79" t="s">
        <v>2</v>
      </c>
      <c r="C7" s="85"/>
      <c r="D7" s="86"/>
      <c r="E7" s="83"/>
    </row>
    <row r="8" spans="1:8" ht="24" customHeight="1">
      <c r="A8" s="480" t="s">
        <v>3</v>
      </c>
      <c r="B8" s="480" t="s">
        <v>4</v>
      </c>
      <c r="C8" s="482" t="s">
        <v>5</v>
      </c>
      <c r="D8" s="482" t="s">
        <v>6</v>
      </c>
      <c r="E8" s="193" t="s">
        <v>7</v>
      </c>
      <c r="F8" s="733" t="s">
        <v>1013</v>
      </c>
      <c r="G8" s="733"/>
    </row>
    <row r="9" spans="1:8" ht="13.5" customHeight="1">
      <c r="A9" s="480"/>
      <c r="B9" s="480"/>
      <c r="C9" s="482"/>
      <c r="D9" s="482"/>
      <c r="E9" s="194"/>
      <c r="F9" s="156" t="s">
        <v>1015</v>
      </c>
      <c r="G9" s="157" t="s">
        <v>1014</v>
      </c>
    </row>
    <row r="10" spans="1:8" ht="43.5" customHeight="1" thickBot="1">
      <c r="A10" s="260"/>
      <c r="B10" s="766" t="s">
        <v>402</v>
      </c>
      <c r="C10" s="766"/>
      <c r="D10" s="766"/>
      <c r="E10" s="766"/>
      <c r="F10" s="766"/>
      <c r="G10" s="766"/>
    </row>
    <row r="11" spans="1:8" ht="43.5" customHeight="1">
      <c r="A11" s="767" t="s">
        <v>75</v>
      </c>
      <c r="B11" s="768"/>
      <c r="C11" s="768"/>
      <c r="D11" s="768"/>
      <c r="E11" s="768"/>
      <c r="F11" s="768"/>
      <c r="G11" s="769"/>
    </row>
    <row r="12" spans="1:8" ht="15.75" customHeight="1">
      <c r="A12" s="763" t="s">
        <v>184</v>
      </c>
      <c r="B12" s="764"/>
      <c r="C12" s="764"/>
      <c r="D12" s="764"/>
      <c r="E12" s="764"/>
      <c r="F12" s="764"/>
      <c r="G12" s="765"/>
    </row>
    <row r="13" spans="1:8" s="18" customFormat="1" ht="56.25" customHeight="1">
      <c r="A13" s="241"/>
      <c r="B13" s="234" t="s">
        <v>156</v>
      </c>
      <c r="C13" s="235" t="s">
        <v>170</v>
      </c>
      <c r="D13" s="236">
        <v>5</v>
      </c>
      <c r="E13" s="237">
        <f>D13*(1-$D$5)</f>
        <v>5</v>
      </c>
      <c r="F13" s="116"/>
      <c r="G13" s="173"/>
      <c r="H13" s="18" t="s">
        <v>155</v>
      </c>
    </row>
    <row r="14" spans="1:8" ht="56.25" customHeight="1" thickBot="1">
      <c r="A14" s="258"/>
      <c r="B14" s="251" t="s">
        <v>185</v>
      </c>
      <c r="C14" s="94" t="s">
        <v>170</v>
      </c>
      <c r="D14" s="151">
        <v>5</v>
      </c>
      <c r="E14" s="256">
        <f>D14*(1-$D$5)</f>
        <v>5</v>
      </c>
      <c r="F14" s="134"/>
      <c r="G14" s="254"/>
      <c r="H14" s="18"/>
    </row>
    <row r="15" spans="1:8" ht="56.25" customHeight="1">
      <c r="A15" s="770" t="s">
        <v>76</v>
      </c>
      <c r="B15" s="770"/>
      <c r="C15" s="770"/>
      <c r="D15" s="770"/>
      <c r="E15" s="770"/>
      <c r="F15" s="770"/>
      <c r="G15" s="770"/>
      <c r="H15" s="18"/>
    </row>
    <row r="16" spans="1:8" ht="15.75" customHeight="1">
      <c r="A16" s="771" t="s">
        <v>186</v>
      </c>
      <c r="B16" s="771"/>
      <c r="C16" s="771"/>
      <c r="D16" s="771"/>
      <c r="E16" s="771"/>
      <c r="F16" s="771"/>
      <c r="G16" s="771"/>
      <c r="H16" s="18"/>
    </row>
    <row r="17" spans="1:9" ht="56.25" customHeight="1" thickBot="1">
      <c r="A17" s="257"/>
      <c r="B17" s="247" t="s">
        <v>158</v>
      </c>
      <c r="C17" s="100" t="s">
        <v>72</v>
      </c>
      <c r="D17" s="248">
        <v>4.45</v>
      </c>
      <c r="E17" s="249">
        <f>D17*(1-$D$5)</f>
        <v>4.45</v>
      </c>
      <c r="F17" s="141"/>
      <c r="G17" s="255"/>
      <c r="H17" s="18" t="s">
        <v>157</v>
      </c>
    </row>
    <row r="18" spans="1:9" ht="56.25" customHeight="1">
      <c r="A18" s="760" t="s">
        <v>76</v>
      </c>
      <c r="B18" s="761"/>
      <c r="C18" s="761"/>
      <c r="D18" s="761"/>
      <c r="E18" s="761"/>
      <c r="F18" s="761"/>
      <c r="G18" s="762"/>
      <c r="H18" s="18"/>
    </row>
    <row r="19" spans="1:9" ht="15.75" customHeight="1">
      <c r="A19" s="757" t="s">
        <v>404</v>
      </c>
      <c r="B19" s="758"/>
      <c r="C19" s="758"/>
      <c r="D19" s="758"/>
      <c r="E19" s="758"/>
      <c r="F19" s="758"/>
      <c r="G19" s="759"/>
      <c r="H19" s="18"/>
    </row>
    <row r="20" spans="1:9" ht="56.25" customHeight="1" thickBot="1">
      <c r="A20" s="259"/>
      <c r="B20" s="251" t="s">
        <v>160</v>
      </c>
      <c r="C20" s="94" t="s">
        <v>72</v>
      </c>
      <c r="D20" s="151">
        <v>4.38</v>
      </c>
      <c r="E20" s="256">
        <f>D20*(1-$D$5)</f>
        <v>4.38</v>
      </c>
      <c r="F20" s="134"/>
      <c r="G20" s="254"/>
      <c r="H20" s="18" t="s">
        <v>159</v>
      </c>
      <c r="I20" s="18"/>
    </row>
    <row r="21" spans="1:9" ht="56.25" customHeight="1">
      <c r="A21" s="760" t="s">
        <v>77</v>
      </c>
      <c r="B21" s="761"/>
      <c r="C21" s="761"/>
      <c r="D21" s="761"/>
      <c r="E21" s="761"/>
      <c r="F21" s="761"/>
      <c r="G21" s="762"/>
      <c r="H21" s="18"/>
      <c r="I21" s="18"/>
    </row>
    <row r="22" spans="1:9" ht="15.75" customHeight="1">
      <c r="A22" s="757" t="s">
        <v>405</v>
      </c>
      <c r="B22" s="758"/>
      <c r="C22" s="758"/>
      <c r="D22" s="758"/>
      <c r="E22" s="758"/>
      <c r="F22" s="758"/>
      <c r="G22" s="759"/>
      <c r="H22" s="18"/>
      <c r="I22" s="18"/>
    </row>
    <row r="23" spans="1:9" s="18" customFormat="1" ht="56.25" customHeight="1">
      <c r="A23" s="162"/>
      <c r="B23" s="234" t="s">
        <v>162</v>
      </c>
      <c r="C23" s="235" t="s">
        <v>72</v>
      </c>
      <c r="D23" s="236">
        <v>5.88</v>
      </c>
      <c r="E23" s="237">
        <f>D23*(1-$D$5)</f>
        <v>5.88</v>
      </c>
      <c r="F23" s="116"/>
      <c r="G23" s="173"/>
      <c r="H23" s="18" t="s">
        <v>161</v>
      </c>
    </row>
    <row r="24" spans="1:9" ht="56.25" customHeight="1" thickBot="1">
      <c r="A24" s="258"/>
      <c r="B24" s="251" t="s">
        <v>187</v>
      </c>
      <c r="C24" s="94" t="s">
        <v>72</v>
      </c>
      <c r="D24" s="151">
        <v>5.88</v>
      </c>
      <c r="E24" s="256">
        <f>D24*(1-$D$5)</f>
        <v>5.88</v>
      </c>
      <c r="F24" s="134"/>
      <c r="G24" s="254"/>
      <c r="H24" s="18"/>
      <c r="I24" s="18"/>
    </row>
    <row r="25" spans="1:9" ht="56.25" customHeight="1">
      <c r="A25" s="760" t="s">
        <v>78</v>
      </c>
      <c r="B25" s="761"/>
      <c r="C25" s="761"/>
      <c r="D25" s="761"/>
      <c r="E25" s="761"/>
      <c r="F25" s="761"/>
      <c r="G25" s="762"/>
      <c r="H25" s="18"/>
      <c r="I25" s="18"/>
    </row>
    <row r="26" spans="1:9" ht="15.75" customHeight="1">
      <c r="A26" s="757" t="s">
        <v>406</v>
      </c>
      <c r="B26" s="758"/>
      <c r="C26" s="758"/>
      <c r="D26" s="758"/>
      <c r="E26" s="758"/>
      <c r="F26" s="758"/>
      <c r="G26" s="759"/>
      <c r="H26" s="18"/>
      <c r="I26" s="18"/>
    </row>
    <row r="27" spans="1:9" ht="56.25" customHeight="1" thickBot="1">
      <c r="A27" s="250"/>
      <c r="B27" s="251" t="s">
        <v>164</v>
      </c>
      <c r="C27" s="94" t="s">
        <v>72</v>
      </c>
      <c r="D27" s="151">
        <v>4.88</v>
      </c>
      <c r="E27" s="256">
        <f>D27*(1-$D$5)</f>
        <v>4.88</v>
      </c>
      <c r="F27" s="134"/>
      <c r="G27" s="254"/>
      <c r="H27" s="18" t="s">
        <v>163</v>
      </c>
      <c r="I27" s="18"/>
    </row>
    <row r="28" spans="1:9" ht="56.25" customHeight="1">
      <c r="A28" s="760" t="s">
        <v>78</v>
      </c>
      <c r="B28" s="761"/>
      <c r="C28" s="761"/>
      <c r="D28" s="761"/>
      <c r="E28" s="761"/>
      <c r="F28" s="761"/>
      <c r="G28" s="762"/>
      <c r="H28" s="18"/>
      <c r="I28" s="18"/>
    </row>
    <row r="29" spans="1:9" ht="15.75" customHeight="1">
      <c r="A29" s="757" t="s">
        <v>408</v>
      </c>
      <c r="B29" s="758"/>
      <c r="C29" s="758"/>
      <c r="D29" s="758"/>
      <c r="E29" s="758"/>
      <c r="F29" s="758"/>
      <c r="G29" s="759"/>
      <c r="H29" s="18"/>
      <c r="I29" s="18"/>
    </row>
    <row r="30" spans="1:9" ht="56.25" customHeight="1" thickBot="1">
      <c r="A30" s="250"/>
      <c r="B30" s="251" t="s">
        <v>166</v>
      </c>
      <c r="C30" s="94" t="s">
        <v>72</v>
      </c>
      <c r="D30" s="252">
        <v>6.25</v>
      </c>
      <c r="E30" s="253">
        <f>D30*(1-$D$5)</f>
        <v>6.25</v>
      </c>
      <c r="F30" s="134"/>
      <c r="G30" s="254"/>
      <c r="H30" s="18" t="s">
        <v>165</v>
      </c>
      <c r="I30" s="18"/>
    </row>
    <row r="31" spans="1:9" ht="56.25" customHeight="1">
      <c r="A31" s="760" t="s">
        <v>80</v>
      </c>
      <c r="B31" s="761"/>
      <c r="C31" s="761"/>
      <c r="D31" s="761"/>
      <c r="E31" s="761"/>
      <c r="F31" s="761"/>
      <c r="G31" s="762"/>
      <c r="H31" s="18"/>
      <c r="I31" s="18"/>
    </row>
    <row r="32" spans="1:9" ht="15.75" customHeight="1">
      <c r="A32" s="757" t="s">
        <v>79</v>
      </c>
      <c r="B32" s="758"/>
      <c r="C32" s="758"/>
      <c r="D32" s="758"/>
      <c r="E32" s="758"/>
      <c r="F32" s="758"/>
      <c r="G32" s="759"/>
      <c r="H32" s="18"/>
    </row>
    <row r="33" spans="1:8" ht="15" customHeight="1">
      <c r="A33" s="772"/>
      <c r="B33" s="239" t="s">
        <v>183</v>
      </c>
      <c r="C33" s="95" t="s">
        <v>82</v>
      </c>
      <c r="D33" s="152">
        <v>5.43</v>
      </c>
      <c r="E33" s="240">
        <f t="shared" ref="E33:E36" si="0">D33*(1-$D$5)</f>
        <v>5.43</v>
      </c>
      <c r="F33" s="142"/>
      <c r="G33" s="154"/>
      <c r="H33" s="51" t="s">
        <v>169</v>
      </c>
    </row>
    <row r="34" spans="1:8" ht="15" customHeight="1">
      <c r="A34" s="772"/>
      <c r="B34" s="239" t="s">
        <v>407</v>
      </c>
      <c r="C34" s="95" t="s">
        <v>82</v>
      </c>
      <c r="D34" s="152">
        <v>6.9</v>
      </c>
      <c r="E34" s="240">
        <f t="shared" si="0"/>
        <v>6.9</v>
      </c>
      <c r="F34" s="238"/>
      <c r="G34" s="154"/>
      <c r="H34" s="51" t="s">
        <v>168</v>
      </c>
    </row>
    <row r="35" spans="1:8" ht="15" customHeight="1">
      <c r="A35" s="772"/>
      <c r="B35" s="239" t="s">
        <v>81</v>
      </c>
      <c r="C35" s="95" t="s">
        <v>82</v>
      </c>
      <c r="D35" s="152">
        <v>6.9</v>
      </c>
      <c r="E35" s="240">
        <f t="shared" si="0"/>
        <v>6.9</v>
      </c>
      <c r="F35" s="142"/>
      <c r="G35" s="154"/>
    </row>
    <row r="36" spans="1:8" ht="25.5" customHeight="1" thickBot="1">
      <c r="A36" s="773"/>
      <c r="B36" s="242" t="s">
        <v>1483</v>
      </c>
      <c r="C36" s="243" t="s">
        <v>82</v>
      </c>
      <c r="D36" s="244">
        <v>20.9</v>
      </c>
      <c r="E36" s="245">
        <f t="shared" si="0"/>
        <v>20.9</v>
      </c>
      <c r="F36" s="246"/>
      <c r="G36" s="155"/>
      <c r="H36" s="15" t="s">
        <v>167</v>
      </c>
    </row>
  </sheetData>
  <mergeCells count="24">
    <mergeCell ref="A33:A36"/>
    <mergeCell ref="A31:G31"/>
    <mergeCell ref="A32:G32"/>
    <mergeCell ref="A28:G28"/>
    <mergeCell ref="A29:G29"/>
    <mergeCell ref="A26:G26"/>
    <mergeCell ref="A25:G25"/>
    <mergeCell ref="F8:G8"/>
    <mergeCell ref="A12:G12"/>
    <mergeCell ref="B10:G10"/>
    <mergeCell ref="A11:G11"/>
    <mergeCell ref="A15:G15"/>
    <mergeCell ref="A22:G22"/>
    <mergeCell ref="A19:G19"/>
    <mergeCell ref="A18:G18"/>
    <mergeCell ref="A21:G21"/>
    <mergeCell ref="A16:G16"/>
    <mergeCell ref="B1:D1"/>
    <mergeCell ref="A2:E2"/>
    <mergeCell ref="A3:E3"/>
    <mergeCell ref="A8:A9"/>
    <mergeCell ref="B8:B9"/>
    <mergeCell ref="D8:D9"/>
    <mergeCell ref="C8:C9"/>
  </mergeCells>
  <pageMargins left="0.35" right="0.31" top="0.3" bottom="1" header="0.5" footer="0.5"/>
  <pageSetup paperSize="9" scale="76" orientation="portrait" verticalDpi="20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pageSetUpPr autoPageBreaks="0"/>
  </sheetPr>
  <dimension ref="A1:J54"/>
  <sheetViews>
    <sheetView zoomScaleNormal="100" zoomScaleSheetLayoutView="100" workbookViewId="0">
      <selection activeCell="A11" sqref="A11:G11"/>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3.1640625" style="15" customWidth="1"/>
    <col min="7" max="7" width="16.83203125" style="15" customWidth="1"/>
    <col min="8" max="8" width="25.83203125" style="15" customWidth="1"/>
    <col min="9" max="16384" width="10.6640625" style="15"/>
  </cols>
  <sheetData>
    <row r="1" spans="1:10" s="1" customFormat="1" ht="15.75" customHeight="1">
      <c r="B1" s="472"/>
      <c r="C1" s="472"/>
      <c r="D1" s="472"/>
      <c r="E1" s="2"/>
    </row>
    <row r="2" spans="1:10" s="1" customFormat="1" ht="15.75" customHeight="1">
      <c r="A2" s="473" t="s">
        <v>0</v>
      </c>
      <c r="B2" s="474"/>
      <c r="C2" s="474"/>
      <c r="D2" s="474"/>
      <c r="E2" s="474"/>
    </row>
    <row r="3" spans="1:10" s="9" customFormat="1" ht="16.5" customHeight="1">
      <c r="A3" s="475" t="s">
        <v>83</v>
      </c>
      <c r="B3" s="476"/>
      <c r="C3" s="476"/>
      <c r="D3" s="476"/>
      <c r="E3" s="476"/>
      <c r="G3" s="1"/>
      <c r="H3" s="1"/>
      <c r="I3" s="1"/>
      <c r="J3" s="1"/>
    </row>
    <row r="4" spans="1:10" ht="13.5" customHeight="1" thickBot="1">
      <c r="A4" s="4"/>
      <c r="B4" s="5"/>
      <c r="D4" s="72"/>
      <c r="E4" s="23"/>
      <c r="G4" s="1"/>
      <c r="H4" s="1"/>
      <c r="I4" s="1"/>
      <c r="J4" s="1"/>
    </row>
    <row r="5" spans="1:10" ht="13.5" customHeight="1" thickBot="1">
      <c r="A5" s="4"/>
      <c r="B5" s="5"/>
      <c r="C5" s="90" t="s">
        <v>387</v>
      </c>
      <c r="D5" s="89">
        <v>0</v>
      </c>
      <c r="E5" s="24"/>
      <c r="F5" s="32"/>
      <c r="G5" s="1"/>
      <c r="H5" s="1"/>
      <c r="I5" s="1"/>
      <c r="J5" s="1"/>
    </row>
    <row r="6" spans="1:10" ht="13.5" customHeight="1">
      <c r="A6" s="4"/>
      <c r="B6" s="5"/>
      <c r="C6" s="26"/>
      <c r="D6" s="88"/>
      <c r="E6" s="25"/>
      <c r="G6" s="1"/>
      <c r="H6" s="1"/>
      <c r="I6" s="1"/>
      <c r="J6" s="1"/>
    </row>
    <row r="7" spans="1:10" ht="13.5" customHeight="1" thickBot="1">
      <c r="A7" s="4"/>
      <c r="B7" s="79" t="s">
        <v>2</v>
      </c>
      <c r="C7" s="85"/>
      <c r="D7" s="86"/>
      <c r="E7" s="83"/>
      <c r="G7" s="1"/>
      <c r="H7" s="1"/>
      <c r="I7" s="1"/>
      <c r="J7" s="1"/>
    </row>
    <row r="8" spans="1:10" ht="24" customHeight="1">
      <c r="A8" s="477" t="s">
        <v>3</v>
      </c>
      <c r="B8" s="479" t="s">
        <v>4</v>
      </c>
      <c r="C8" s="481" t="s">
        <v>5</v>
      </c>
      <c r="D8" s="481" t="s">
        <v>6</v>
      </c>
      <c r="E8" s="196" t="s">
        <v>7</v>
      </c>
      <c r="F8" s="498" t="s">
        <v>1013</v>
      </c>
      <c r="G8" s="499"/>
      <c r="H8" s="1"/>
      <c r="I8" s="1"/>
      <c r="J8" s="1"/>
    </row>
    <row r="9" spans="1:10" ht="13.5" customHeight="1">
      <c r="A9" s="478"/>
      <c r="B9" s="480"/>
      <c r="C9" s="482"/>
      <c r="D9" s="482"/>
      <c r="E9" s="194"/>
      <c r="F9" s="156" t="s">
        <v>1015</v>
      </c>
      <c r="G9" s="160" t="s">
        <v>1014</v>
      </c>
      <c r="H9" s="1"/>
      <c r="I9" s="1"/>
      <c r="J9" s="1"/>
    </row>
    <row r="10" spans="1:10" ht="43.5" customHeight="1" thickBot="1">
      <c r="A10" s="272"/>
      <c r="B10" s="786" t="s">
        <v>402</v>
      </c>
      <c r="C10" s="787"/>
      <c r="D10" s="787"/>
      <c r="E10" s="787"/>
      <c r="F10" s="787"/>
      <c r="G10" s="788"/>
    </row>
    <row r="11" spans="1:10" ht="43.5" customHeight="1">
      <c r="A11" s="774" t="s">
        <v>415</v>
      </c>
      <c r="B11" s="775"/>
      <c r="C11" s="775"/>
      <c r="D11" s="775"/>
      <c r="E11" s="775"/>
      <c r="F11" s="775"/>
      <c r="G11" s="776"/>
    </row>
    <row r="12" spans="1:10" ht="15.75" customHeight="1">
      <c r="A12" s="789" t="s">
        <v>172</v>
      </c>
      <c r="B12" s="790"/>
      <c r="C12" s="790"/>
      <c r="D12" s="790"/>
      <c r="E12" s="790"/>
      <c r="F12" s="790"/>
      <c r="G12" s="791"/>
      <c r="H12" s="1"/>
      <c r="I12" s="1"/>
      <c r="J12" s="1"/>
    </row>
    <row r="13" spans="1:10" ht="62.25" customHeight="1" thickBot="1">
      <c r="A13" s="268"/>
      <c r="B13" s="251" t="s">
        <v>135</v>
      </c>
      <c r="C13" s="94" t="s">
        <v>170</v>
      </c>
      <c r="D13" s="93">
        <v>7.04</v>
      </c>
      <c r="E13" s="256">
        <f>D13*(1-$D$5)</f>
        <v>7.04</v>
      </c>
      <c r="F13" s="134"/>
      <c r="G13" s="155"/>
      <c r="H13" s="15" t="s">
        <v>134</v>
      </c>
      <c r="I13" s="9"/>
      <c r="J13" s="9"/>
    </row>
    <row r="14" spans="1:10" ht="16.5" customHeight="1">
      <c r="A14" s="774" t="s">
        <v>414</v>
      </c>
      <c r="B14" s="775"/>
      <c r="C14" s="775"/>
      <c r="D14" s="775"/>
      <c r="E14" s="775"/>
      <c r="F14" s="775"/>
      <c r="G14" s="776"/>
      <c r="I14" s="9"/>
      <c r="J14" s="9"/>
    </row>
    <row r="15" spans="1:10" ht="19.5" customHeight="1">
      <c r="A15" s="642" t="s">
        <v>173</v>
      </c>
      <c r="B15" s="633"/>
      <c r="C15" s="633"/>
      <c r="D15" s="633"/>
      <c r="E15" s="633"/>
      <c r="F15" s="633"/>
      <c r="G15" s="634"/>
    </row>
    <row r="16" spans="1:10" ht="63.75" customHeight="1">
      <c r="A16" s="265"/>
      <c r="B16" s="234" t="s">
        <v>136</v>
      </c>
      <c r="C16" s="235" t="s">
        <v>170</v>
      </c>
      <c r="D16" s="262">
        <v>16.39</v>
      </c>
      <c r="E16" s="237">
        <f>D16*(1-$D$5)</f>
        <v>16.39</v>
      </c>
      <c r="F16" s="142"/>
      <c r="G16" s="154"/>
    </row>
    <row r="17" spans="1:8" ht="63.75" customHeight="1">
      <c r="A17" s="266"/>
      <c r="B17" s="234" t="s">
        <v>140</v>
      </c>
      <c r="C17" s="235" t="s">
        <v>170</v>
      </c>
      <c r="D17" s="262">
        <v>16.39</v>
      </c>
      <c r="E17" s="237">
        <f>D17*(1-$D$5)</f>
        <v>16.39</v>
      </c>
      <c r="F17" s="142"/>
      <c r="G17" s="154"/>
      <c r="H17" s="15" t="s">
        <v>171</v>
      </c>
    </row>
    <row r="18" spans="1:8" ht="63.75" customHeight="1">
      <c r="A18" s="265"/>
      <c r="B18" s="234" t="s">
        <v>138</v>
      </c>
      <c r="C18" s="235" t="s">
        <v>170</v>
      </c>
      <c r="D18" s="262">
        <v>18.260000000000002</v>
      </c>
      <c r="E18" s="237">
        <f>D18*(1-$D$5)</f>
        <v>18.260000000000002</v>
      </c>
      <c r="F18" s="142"/>
      <c r="G18" s="154"/>
      <c r="H18" s="15" t="s">
        <v>139</v>
      </c>
    </row>
    <row r="19" spans="1:8" ht="63.75" customHeight="1">
      <c r="A19" s="265"/>
      <c r="B19" s="234" t="s">
        <v>174</v>
      </c>
      <c r="C19" s="235" t="s">
        <v>170</v>
      </c>
      <c r="D19" s="262">
        <v>18.260000000000002</v>
      </c>
      <c r="E19" s="237">
        <f>D19*(1-$D$5)</f>
        <v>18.260000000000002</v>
      </c>
      <c r="F19" s="142"/>
      <c r="G19" s="154"/>
      <c r="H19" s="15" t="s">
        <v>137</v>
      </c>
    </row>
    <row r="20" spans="1:8" ht="63.75" customHeight="1" thickBot="1">
      <c r="A20" s="268"/>
      <c r="B20" s="251" t="s">
        <v>175</v>
      </c>
      <c r="C20" s="94" t="s">
        <v>170</v>
      </c>
      <c r="D20" s="93">
        <v>20.02</v>
      </c>
      <c r="E20" s="256">
        <f>D20*(1-$D$5)</f>
        <v>20.02</v>
      </c>
      <c r="F20" s="134"/>
      <c r="G20" s="155"/>
      <c r="H20" s="15" t="s">
        <v>141</v>
      </c>
    </row>
    <row r="21" spans="1:8" ht="63.75" customHeight="1">
      <c r="A21" s="774" t="s">
        <v>413</v>
      </c>
      <c r="B21" s="775"/>
      <c r="C21" s="775"/>
      <c r="D21" s="775"/>
      <c r="E21" s="775"/>
      <c r="F21" s="775"/>
      <c r="G21" s="776"/>
    </row>
    <row r="22" spans="1:8" ht="19.5" customHeight="1">
      <c r="A22" s="642" t="s">
        <v>176</v>
      </c>
      <c r="B22" s="633"/>
      <c r="C22" s="633"/>
      <c r="D22" s="633"/>
      <c r="E22" s="633"/>
      <c r="F22" s="633"/>
      <c r="G22" s="634"/>
      <c r="H22" s="15" t="s">
        <v>142</v>
      </c>
    </row>
    <row r="23" spans="1:8" ht="30" customHeight="1">
      <c r="A23" s="757"/>
      <c r="B23" s="263" t="s">
        <v>89</v>
      </c>
      <c r="C23" s="96" t="s">
        <v>170</v>
      </c>
      <c r="D23" s="97">
        <v>6.6</v>
      </c>
      <c r="E23" s="264">
        <f>D23*(1-$D$5)</f>
        <v>6.6</v>
      </c>
      <c r="F23" s="142"/>
      <c r="G23" s="154"/>
    </row>
    <row r="24" spans="1:8" ht="30" customHeight="1">
      <c r="A24" s="757"/>
      <c r="B24" s="263" t="s">
        <v>221</v>
      </c>
      <c r="C24" s="96" t="s">
        <v>222</v>
      </c>
      <c r="D24" s="97">
        <v>5.39</v>
      </c>
      <c r="E24" s="264">
        <f>D24*(1-$D$5)</f>
        <v>5.39</v>
      </c>
      <c r="F24" s="142"/>
      <c r="G24" s="154"/>
    </row>
    <row r="25" spans="1:8" ht="30" customHeight="1">
      <c r="A25" s="757"/>
      <c r="B25" s="263" t="s">
        <v>1486</v>
      </c>
      <c r="C25" s="96" t="s">
        <v>222</v>
      </c>
      <c r="D25" s="97">
        <v>3.06</v>
      </c>
      <c r="E25" s="264">
        <f>D25*(1-$D$5)</f>
        <v>3.06</v>
      </c>
      <c r="F25" s="142"/>
      <c r="G25" s="154"/>
      <c r="H25" s="15">
        <v>72224</v>
      </c>
    </row>
    <row r="26" spans="1:8" ht="30" customHeight="1">
      <c r="A26" s="757"/>
      <c r="B26" s="263" t="s">
        <v>144</v>
      </c>
      <c r="C26" s="96" t="s">
        <v>170</v>
      </c>
      <c r="D26" s="97">
        <v>5.45</v>
      </c>
      <c r="E26" s="264">
        <f>D26*(1-$D$5)</f>
        <v>5.45</v>
      </c>
      <c r="F26" s="142"/>
      <c r="G26" s="154"/>
    </row>
    <row r="27" spans="1:8" ht="30" customHeight="1" thickBot="1">
      <c r="A27" s="785"/>
      <c r="B27" s="270" t="s">
        <v>146</v>
      </c>
      <c r="C27" s="98" t="s">
        <v>170</v>
      </c>
      <c r="D27" s="99">
        <v>5.45</v>
      </c>
      <c r="E27" s="271">
        <f>D27*(1-$D$5)</f>
        <v>5.45</v>
      </c>
      <c r="F27" s="134"/>
      <c r="G27" s="155"/>
      <c r="H27" s="15" t="s">
        <v>143</v>
      </c>
    </row>
    <row r="28" spans="1:8" ht="30" customHeight="1">
      <c r="A28" s="774" t="s">
        <v>412</v>
      </c>
      <c r="B28" s="775"/>
      <c r="C28" s="775"/>
      <c r="D28" s="775"/>
      <c r="E28" s="775"/>
      <c r="F28" s="775"/>
      <c r="G28" s="776"/>
    </row>
    <row r="29" spans="1:8" ht="19.5" customHeight="1">
      <c r="A29" s="642" t="s">
        <v>177</v>
      </c>
      <c r="B29" s="633"/>
      <c r="C29" s="633"/>
      <c r="D29" s="633"/>
      <c r="E29" s="633"/>
      <c r="F29" s="633"/>
      <c r="G29" s="634"/>
      <c r="H29" s="15" t="s">
        <v>145</v>
      </c>
    </row>
    <row r="30" spans="1:8" ht="30" customHeight="1">
      <c r="A30" s="667"/>
      <c r="B30" s="263" t="s">
        <v>178</v>
      </c>
      <c r="C30" s="96" t="s">
        <v>170</v>
      </c>
      <c r="D30" s="97">
        <v>2.81</v>
      </c>
      <c r="E30" s="264">
        <f>D30*(1-$D$5)</f>
        <v>2.81</v>
      </c>
      <c r="F30" s="142"/>
      <c r="G30" s="154"/>
    </row>
    <row r="31" spans="1:8" ht="30" customHeight="1">
      <c r="A31" s="667"/>
      <c r="B31" s="263"/>
      <c r="C31" s="96"/>
      <c r="D31" s="97"/>
      <c r="E31" s="264"/>
      <c r="F31" s="142"/>
      <c r="G31" s="154"/>
    </row>
    <row r="32" spans="1:8" ht="30" customHeight="1">
      <c r="A32" s="667"/>
      <c r="B32" s="263" t="s">
        <v>226</v>
      </c>
      <c r="C32" s="96" t="s">
        <v>170</v>
      </c>
      <c r="D32" s="97">
        <v>2.97</v>
      </c>
      <c r="E32" s="264">
        <f>D32*(1-$D$5)</f>
        <v>2.97</v>
      </c>
      <c r="F32" s="142"/>
      <c r="G32" s="154"/>
    </row>
    <row r="33" spans="1:8" ht="30" customHeight="1">
      <c r="A33" s="783"/>
      <c r="B33" s="263" t="s">
        <v>225</v>
      </c>
      <c r="C33" s="96" t="s">
        <v>170</v>
      </c>
      <c r="D33" s="97">
        <v>3.85</v>
      </c>
      <c r="E33" s="264">
        <f>D33*(1-$D$5)</f>
        <v>3.85</v>
      </c>
      <c r="F33" s="142"/>
      <c r="G33" s="154"/>
    </row>
    <row r="34" spans="1:8" ht="30" customHeight="1">
      <c r="A34" s="783"/>
      <c r="B34" s="263" t="s">
        <v>148</v>
      </c>
      <c r="C34" s="96" t="s">
        <v>170</v>
      </c>
      <c r="D34" s="97">
        <v>3.85</v>
      </c>
      <c r="E34" s="264">
        <f>D34*(1-$D$5)</f>
        <v>3.85</v>
      </c>
      <c r="F34" s="142"/>
      <c r="G34" s="154"/>
    </row>
    <row r="35" spans="1:8" ht="30" customHeight="1" thickBot="1">
      <c r="A35" s="784"/>
      <c r="B35" s="270" t="s">
        <v>227</v>
      </c>
      <c r="C35" s="98" t="s">
        <v>170</v>
      </c>
      <c r="D35" s="99">
        <v>3.63</v>
      </c>
      <c r="E35" s="271">
        <f>D35*(1-$D$5)</f>
        <v>3.63</v>
      </c>
      <c r="F35" s="134"/>
      <c r="G35" s="155"/>
      <c r="H35" s="15" t="s">
        <v>147</v>
      </c>
    </row>
    <row r="36" spans="1:8" ht="30" customHeight="1">
      <c r="A36" s="780" t="s">
        <v>409</v>
      </c>
      <c r="B36" s="781"/>
      <c r="C36" s="781"/>
      <c r="D36" s="781"/>
      <c r="E36" s="781"/>
      <c r="F36" s="781"/>
      <c r="G36" s="782"/>
    </row>
    <row r="37" spans="1:8" ht="15.75" customHeight="1">
      <c r="A37" s="642" t="s">
        <v>84</v>
      </c>
      <c r="B37" s="633"/>
      <c r="C37" s="633"/>
      <c r="D37" s="633"/>
      <c r="E37" s="633"/>
      <c r="F37" s="633"/>
      <c r="G37" s="634"/>
    </row>
    <row r="38" spans="1:8" ht="60" customHeight="1" thickBot="1">
      <c r="A38" s="268"/>
      <c r="B38" s="251" t="s">
        <v>411</v>
      </c>
      <c r="C38" s="94" t="s">
        <v>72</v>
      </c>
      <c r="D38" s="93">
        <v>16.5</v>
      </c>
      <c r="E38" s="256">
        <f>D38*(1-$D$5)</f>
        <v>16.5</v>
      </c>
      <c r="F38" s="134"/>
      <c r="G38" s="155"/>
    </row>
    <row r="39" spans="1:8" ht="60" customHeight="1">
      <c r="A39" s="780" t="s">
        <v>86</v>
      </c>
      <c r="B39" s="781"/>
      <c r="C39" s="781"/>
      <c r="D39" s="781"/>
      <c r="E39" s="781"/>
      <c r="F39" s="781"/>
      <c r="G39" s="782"/>
    </row>
    <row r="40" spans="1:8" ht="15.75" customHeight="1">
      <c r="A40" s="642" t="s">
        <v>85</v>
      </c>
      <c r="B40" s="633"/>
      <c r="C40" s="633"/>
      <c r="D40" s="633"/>
      <c r="E40" s="633"/>
      <c r="F40" s="633"/>
      <c r="G40" s="634"/>
    </row>
    <row r="41" spans="1:8" ht="60" customHeight="1" thickBot="1">
      <c r="A41" s="269"/>
      <c r="B41" s="251" t="s">
        <v>182</v>
      </c>
      <c r="C41" s="94" t="s">
        <v>72</v>
      </c>
      <c r="D41" s="93">
        <v>12.32</v>
      </c>
      <c r="E41" s="256">
        <f>D41*(1-$D$5)</f>
        <v>12.32</v>
      </c>
      <c r="F41" s="134"/>
      <c r="G41" s="155"/>
    </row>
    <row r="42" spans="1:8" ht="60" customHeight="1" thickBot="1">
      <c r="A42" s="777" t="s">
        <v>86</v>
      </c>
      <c r="B42" s="778"/>
      <c r="C42" s="778"/>
      <c r="D42" s="778"/>
      <c r="E42" s="778"/>
      <c r="F42" s="778"/>
      <c r="G42" s="779"/>
    </row>
    <row r="43" spans="1:8" ht="15.75" customHeight="1" thickBot="1">
      <c r="A43" s="558" t="s">
        <v>87</v>
      </c>
      <c r="B43" s="559"/>
      <c r="C43" s="559"/>
      <c r="D43" s="559"/>
      <c r="E43" s="559"/>
      <c r="F43" s="559"/>
      <c r="G43" s="560"/>
      <c r="H43" s="15" t="s">
        <v>154</v>
      </c>
    </row>
    <row r="44" spans="1:8" ht="60" customHeight="1" thickBot="1">
      <c r="A44" s="268"/>
      <c r="B44" s="251" t="s">
        <v>410</v>
      </c>
      <c r="C44" s="94" t="s">
        <v>72</v>
      </c>
      <c r="D44" s="93">
        <v>9.68</v>
      </c>
      <c r="E44" s="256">
        <f>D44*(1-$D$5)</f>
        <v>9.68</v>
      </c>
      <c r="F44" s="134"/>
      <c r="G44" s="155"/>
    </row>
    <row r="45" spans="1:8" ht="60" customHeight="1">
      <c r="A45" s="780" t="s">
        <v>88</v>
      </c>
      <c r="B45" s="781"/>
      <c r="C45" s="781"/>
      <c r="D45" s="781"/>
      <c r="E45" s="781"/>
      <c r="F45" s="781"/>
      <c r="G45" s="782"/>
    </row>
    <row r="46" spans="1:8" ht="15.75" customHeight="1">
      <c r="A46" s="642" t="s">
        <v>181</v>
      </c>
      <c r="B46" s="633"/>
      <c r="C46" s="633"/>
      <c r="D46" s="633"/>
      <c r="E46" s="633"/>
      <c r="F46" s="633"/>
      <c r="G46" s="634"/>
    </row>
    <row r="47" spans="1:8" ht="60" customHeight="1" thickBot="1">
      <c r="A47" s="267"/>
      <c r="B47" s="251" t="s">
        <v>153</v>
      </c>
      <c r="C47" s="94" t="s">
        <v>72</v>
      </c>
      <c r="D47" s="93">
        <v>8.8000000000000007</v>
      </c>
      <c r="E47" s="256">
        <f>D47*(1-$D$5)</f>
        <v>8.8000000000000007</v>
      </c>
      <c r="F47" s="134"/>
      <c r="G47" s="155"/>
    </row>
    <row r="48" spans="1:8" ht="60" customHeight="1">
      <c r="A48" s="780" t="s">
        <v>86</v>
      </c>
      <c r="B48" s="781"/>
      <c r="C48" s="781"/>
      <c r="D48" s="781"/>
      <c r="E48" s="781"/>
      <c r="F48" s="781"/>
      <c r="G48" s="782"/>
    </row>
    <row r="49" spans="1:8" ht="15.75" customHeight="1">
      <c r="A49" s="642" t="s">
        <v>179</v>
      </c>
      <c r="B49" s="633"/>
      <c r="C49" s="633"/>
      <c r="D49" s="633"/>
      <c r="E49" s="633"/>
      <c r="F49" s="633"/>
      <c r="G49" s="634"/>
      <c r="H49" s="15" t="s">
        <v>152</v>
      </c>
    </row>
    <row r="50" spans="1:8" ht="60" customHeight="1" thickBot="1">
      <c r="A50" s="267"/>
      <c r="B50" s="251" t="s">
        <v>180</v>
      </c>
      <c r="C50" s="94" t="s">
        <v>72</v>
      </c>
      <c r="D50" s="93">
        <v>5.94</v>
      </c>
      <c r="E50" s="256">
        <f>D50*(1-$D$5)</f>
        <v>5.94</v>
      </c>
      <c r="F50" s="134"/>
      <c r="G50" s="155"/>
    </row>
    <row r="51" spans="1:8" ht="12">
      <c r="A51" s="780" t="s">
        <v>409</v>
      </c>
      <c r="B51" s="781"/>
      <c r="C51" s="781"/>
      <c r="D51" s="781"/>
      <c r="E51" s="781"/>
      <c r="F51" s="781"/>
      <c r="G51" s="782"/>
    </row>
    <row r="52" spans="1:8" ht="15.75" customHeight="1">
      <c r="A52" s="642" t="s">
        <v>149</v>
      </c>
      <c r="B52" s="633"/>
      <c r="C52" s="633"/>
      <c r="D52" s="633"/>
      <c r="E52" s="633"/>
      <c r="F52" s="633"/>
      <c r="G52" s="634"/>
    </row>
    <row r="53" spans="1:8" ht="75.75" customHeight="1" thickBot="1">
      <c r="A53" s="267"/>
      <c r="B53" s="251" t="s">
        <v>151</v>
      </c>
      <c r="C53" s="94" t="s">
        <v>170</v>
      </c>
      <c r="D53" s="93">
        <v>10.89</v>
      </c>
      <c r="E53" s="256">
        <f>D53*(1-$D$5)</f>
        <v>10.89</v>
      </c>
      <c r="F53" s="134"/>
      <c r="G53" s="155"/>
    </row>
    <row r="54" spans="1:8">
      <c r="H54" s="54" t="s">
        <v>150</v>
      </c>
    </row>
  </sheetData>
  <mergeCells count="31">
    <mergeCell ref="F8:G8"/>
    <mergeCell ref="B10:G10"/>
    <mergeCell ref="A12:G12"/>
    <mergeCell ref="A22:G22"/>
    <mergeCell ref="A14:G14"/>
    <mergeCell ref="A15:G15"/>
    <mergeCell ref="A11:G11"/>
    <mergeCell ref="B1:D1"/>
    <mergeCell ref="A2:E2"/>
    <mergeCell ref="A3:E3"/>
    <mergeCell ref="A8:A9"/>
    <mergeCell ref="B8:B9"/>
    <mergeCell ref="C8:C9"/>
    <mergeCell ref="D8:D9"/>
    <mergeCell ref="A52:G52"/>
    <mergeCell ref="A51:G51"/>
    <mergeCell ref="A48:G48"/>
    <mergeCell ref="A49:G49"/>
    <mergeCell ref="A45:G45"/>
    <mergeCell ref="A46:G46"/>
    <mergeCell ref="A28:G28"/>
    <mergeCell ref="A29:G29"/>
    <mergeCell ref="A21:G21"/>
    <mergeCell ref="A43:G43"/>
    <mergeCell ref="A42:G42"/>
    <mergeCell ref="A39:G39"/>
    <mergeCell ref="A40:G40"/>
    <mergeCell ref="A36:G36"/>
    <mergeCell ref="A37:G37"/>
    <mergeCell ref="A30:A35"/>
    <mergeCell ref="A23:A27"/>
  </mergeCells>
  <pageMargins left="0.35" right="0.31" top="0.3" bottom="1" header="0.5" footer="0.5"/>
  <pageSetup paperSize="9" scale="76" orientation="portrait" verticalDpi="203" r:id="rId1"/>
  <rowBreaks count="1" manualBreakCount="1">
    <brk id="42"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pageSetUpPr autoPageBreaks="0"/>
  </sheetPr>
  <dimension ref="A1:G30"/>
  <sheetViews>
    <sheetView zoomScaleNormal="100" zoomScaleSheetLayoutView="100" workbookViewId="0">
      <selection activeCell="D5" sqref="D5"/>
    </sheetView>
  </sheetViews>
  <sheetFormatPr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1.33203125" style="15" bestFit="1" customWidth="1"/>
    <col min="7" max="7" width="10.6640625" style="15" customWidth="1"/>
    <col min="8" max="16384" width="9.33203125" style="15"/>
  </cols>
  <sheetData>
    <row r="1" spans="1:7" s="1" customFormat="1" ht="15.75" customHeight="1">
      <c r="B1" s="472"/>
      <c r="C1" s="472"/>
      <c r="D1" s="472"/>
      <c r="E1" s="2"/>
    </row>
    <row r="2" spans="1:7" s="1" customFormat="1" ht="15.75" customHeight="1">
      <c r="A2" s="473" t="s">
        <v>0</v>
      </c>
      <c r="B2" s="474"/>
      <c r="C2" s="474"/>
      <c r="D2" s="474"/>
      <c r="E2" s="474"/>
    </row>
    <row r="3" spans="1:7" s="9" customFormat="1" ht="17.25" customHeight="1">
      <c r="A3" s="475" t="s">
        <v>90</v>
      </c>
      <c r="B3" s="476"/>
      <c r="C3" s="476"/>
      <c r="D3" s="476"/>
      <c r="E3" s="476"/>
    </row>
    <row r="4" spans="1:7" ht="13.5" customHeight="1" thickBot="1">
      <c r="A4" s="4"/>
      <c r="B4" s="5"/>
      <c r="D4" s="72"/>
      <c r="E4" s="23"/>
    </row>
    <row r="5" spans="1:7" ht="13.5" customHeight="1" thickBot="1">
      <c r="A5" s="4"/>
      <c r="B5" s="5"/>
      <c r="C5" s="90" t="s">
        <v>381</v>
      </c>
      <c r="D5" s="89">
        <v>0</v>
      </c>
      <c r="E5" s="24"/>
      <c r="F5" s="32"/>
    </row>
    <row r="6" spans="1:7" ht="13.5" customHeight="1">
      <c r="A6" s="4"/>
      <c r="B6" s="5"/>
      <c r="C6" s="26"/>
      <c r="D6" s="88"/>
      <c r="E6" s="25"/>
    </row>
    <row r="7" spans="1:7" ht="13.5" customHeight="1" thickBot="1">
      <c r="A7" s="4"/>
      <c r="B7" s="79" t="s">
        <v>2</v>
      </c>
      <c r="C7" s="85"/>
      <c r="D7" s="86"/>
      <c r="E7" s="83"/>
    </row>
    <row r="8" spans="1:7" ht="24" customHeight="1">
      <c r="A8" s="477" t="s">
        <v>3</v>
      </c>
      <c r="B8" s="479" t="s">
        <v>4</v>
      </c>
      <c r="C8" s="481" t="s">
        <v>5</v>
      </c>
      <c r="D8" s="481" t="s">
        <v>6</v>
      </c>
      <c r="E8" s="196" t="s">
        <v>7</v>
      </c>
      <c r="F8" s="498" t="s">
        <v>1013</v>
      </c>
      <c r="G8" s="499"/>
    </row>
    <row r="9" spans="1:7" ht="13.5" customHeight="1">
      <c r="A9" s="478"/>
      <c r="B9" s="480"/>
      <c r="C9" s="482"/>
      <c r="D9" s="482"/>
      <c r="E9" s="194"/>
      <c r="F9" s="156" t="s">
        <v>1015</v>
      </c>
      <c r="G9" s="160" t="s">
        <v>1014</v>
      </c>
    </row>
    <row r="10" spans="1:7" s="1" customFormat="1" ht="37.5" customHeight="1" thickBot="1">
      <c r="A10" s="794" t="s">
        <v>416</v>
      </c>
      <c r="B10" s="795"/>
      <c r="C10" s="795"/>
      <c r="D10" s="795"/>
      <c r="E10" s="795"/>
      <c r="F10" s="795"/>
      <c r="G10" s="796"/>
    </row>
    <row r="11" spans="1:7" s="1" customFormat="1" ht="48.75" customHeight="1" thickBot="1">
      <c r="A11" s="38"/>
      <c r="B11" s="516" t="s">
        <v>1477</v>
      </c>
      <c r="C11" s="517"/>
      <c r="D11" s="517"/>
      <c r="E11" s="517"/>
      <c r="F11" s="517"/>
      <c r="G11" s="518"/>
    </row>
    <row r="12" spans="1:7" ht="15">
      <c r="A12" s="642" t="s">
        <v>962</v>
      </c>
      <c r="B12" s="792"/>
      <c r="C12" s="792"/>
      <c r="D12" s="792"/>
      <c r="E12" s="792"/>
      <c r="F12" s="792"/>
      <c r="G12" s="793"/>
    </row>
    <row r="13" spans="1:7" ht="12">
      <c r="A13" s="692"/>
      <c r="B13" s="179" t="s">
        <v>1089</v>
      </c>
      <c r="C13" s="123"/>
      <c r="D13" s="443">
        <v>110</v>
      </c>
      <c r="E13" s="264">
        <f>D13*(1-$D$5)</f>
        <v>110</v>
      </c>
      <c r="F13" s="142"/>
      <c r="G13" s="154"/>
    </row>
    <row r="14" spans="1:7" ht="12">
      <c r="A14" s="692"/>
      <c r="B14" s="179" t="s">
        <v>1090</v>
      </c>
      <c r="C14" s="123"/>
      <c r="D14" s="443">
        <v>50</v>
      </c>
      <c r="E14" s="264">
        <f t="shared" ref="E14:E18" si="0">D14*(1-$D$5)</f>
        <v>50</v>
      </c>
      <c r="F14" s="142"/>
      <c r="G14" s="154"/>
    </row>
    <row r="15" spans="1:7" ht="12">
      <c r="A15" s="692"/>
      <c r="B15" s="179" t="s">
        <v>1091</v>
      </c>
      <c r="C15" s="123"/>
      <c r="D15" s="443">
        <v>46</v>
      </c>
      <c r="E15" s="264">
        <f t="shared" si="0"/>
        <v>46</v>
      </c>
      <c r="F15" s="142"/>
      <c r="G15" s="154"/>
    </row>
    <row r="16" spans="1:7" ht="12">
      <c r="A16" s="692"/>
      <c r="B16" s="179" t="s">
        <v>1092</v>
      </c>
      <c r="C16" s="123"/>
      <c r="D16" s="443">
        <v>46</v>
      </c>
      <c r="E16" s="264">
        <f t="shared" si="0"/>
        <v>46</v>
      </c>
      <c r="F16" s="142"/>
      <c r="G16" s="154"/>
    </row>
    <row r="17" spans="1:7" ht="12">
      <c r="A17" s="692"/>
      <c r="B17" s="179" t="s">
        <v>1093</v>
      </c>
      <c r="C17" s="123"/>
      <c r="D17" s="443">
        <v>50</v>
      </c>
      <c r="E17" s="264">
        <f t="shared" si="0"/>
        <v>50</v>
      </c>
      <c r="F17" s="142"/>
      <c r="G17" s="154"/>
    </row>
    <row r="18" spans="1:7" ht="12">
      <c r="A18" s="692"/>
      <c r="B18" s="179" t="s">
        <v>1094</v>
      </c>
      <c r="C18" s="123"/>
      <c r="D18" s="443">
        <v>40</v>
      </c>
      <c r="E18" s="264">
        <f t="shared" si="0"/>
        <v>40</v>
      </c>
      <c r="F18" s="142"/>
      <c r="G18" s="154"/>
    </row>
    <row r="19" spans="1:7" ht="15.75" customHeight="1">
      <c r="A19" s="642" t="s">
        <v>962</v>
      </c>
      <c r="B19" s="633"/>
      <c r="C19" s="633"/>
      <c r="D19" s="633"/>
      <c r="E19" s="633"/>
      <c r="F19" s="633"/>
      <c r="G19" s="634"/>
    </row>
    <row r="20" spans="1:7" ht="12">
      <c r="A20" s="692"/>
      <c r="B20" s="131" t="s">
        <v>1095</v>
      </c>
      <c r="C20" s="123"/>
      <c r="D20" s="443">
        <v>4.45</v>
      </c>
      <c r="E20" s="264">
        <f>D20*(1-$D$5)</f>
        <v>4.45</v>
      </c>
      <c r="F20" s="142"/>
      <c r="G20" s="154"/>
    </row>
    <row r="21" spans="1:7" ht="12">
      <c r="A21" s="692"/>
      <c r="B21" s="131" t="s">
        <v>1096</v>
      </c>
      <c r="C21" s="123"/>
      <c r="D21" s="443">
        <v>4.1500000000000004</v>
      </c>
      <c r="E21" s="264">
        <f t="shared" ref="E21:E25" si="1">D21*(1-$D$5)</f>
        <v>4.1500000000000004</v>
      </c>
      <c r="F21" s="142"/>
      <c r="G21" s="154"/>
    </row>
    <row r="22" spans="1:7" ht="12">
      <c r="A22" s="692"/>
      <c r="B22" s="131" t="s">
        <v>1097</v>
      </c>
      <c r="C22" s="123"/>
      <c r="D22" s="443">
        <v>4.1500000000000004</v>
      </c>
      <c r="E22" s="264">
        <f t="shared" si="1"/>
        <v>4.1500000000000004</v>
      </c>
      <c r="F22" s="142"/>
      <c r="G22" s="154"/>
    </row>
    <row r="23" spans="1:7" ht="12">
      <c r="A23" s="692"/>
      <c r="B23" s="131" t="s">
        <v>1098</v>
      </c>
      <c r="C23" s="123"/>
      <c r="D23" s="443">
        <v>4.45</v>
      </c>
      <c r="E23" s="264">
        <f t="shared" si="1"/>
        <v>4.45</v>
      </c>
      <c r="F23" s="142"/>
      <c r="G23" s="154"/>
    </row>
    <row r="24" spans="1:7" ht="12">
      <c r="A24" s="692"/>
      <c r="B24" s="131" t="s">
        <v>1099</v>
      </c>
      <c r="C24" s="123"/>
      <c r="D24" s="443">
        <v>4.2</v>
      </c>
      <c r="E24" s="264">
        <f t="shared" si="1"/>
        <v>4.2</v>
      </c>
      <c r="F24" s="142"/>
      <c r="G24" s="154"/>
    </row>
    <row r="25" spans="1:7" ht="12">
      <c r="A25" s="629"/>
      <c r="B25" s="417" t="s">
        <v>1100</v>
      </c>
      <c r="C25" s="176"/>
      <c r="D25" s="444">
        <v>4.2</v>
      </c>
      <c r="E25" s="264">
        <f t="shared" si="1"/>
        <v>4.2</v>
      </c>
      <c r="F25" s="141"/>
      <c r="G25" s="168"/>
    </row>
    <row r="26" spans="1:7" ht="40.5" customHeight="1">
      <c r="A26" s="798" t="s">
        <v>42</v>
      </c>
      <c r="B26" s="799"/>
      <c r="C26" s="799"/>
      <c r="D26" s="799"/>
      <c r="E26" s="799"/>
      <c r="F26" s="799"/>
      <c r="G26" s="800"/>
    </row>
    <row r="27" spans="1:7" ht="52.5" customHeight="1">
      <c r="A27" s="801" t="s">
        <v>416</v>
      </c>
      <c r="B27" s="795"/>
      <c r="C27" s="795"/>
      <c r="D27" s="795"/>
      <c r="E27" s="795"/>
      <c r="F27" s="795"/>
      <c r="G27" s="802"/>
    </row>
    <row r="28" spans="1:7" ht="15.75" customHeight="1">
      <c r="A28" s="643" t="s">
        <v>1476</v>
      </c>
      <c r="B28" s="644"/>
      <c r="C28" s="644"/>
      <c r="D28" s="644"/>
      <c r="E28" s="644"/>
      <c r="F28" s="644"/>
      <c r="G28" s="803"/>
    </row>
    <row r="29" spans="1:7" ht="27.75" customHeight="1">
      <c r="A29" s="797"/>
      <c r="B29" s="131" t="s">
        <v>1419</v>
      </c>
      <c r="C29" s="96" t="s">
        <v>74</v>
      </c>
      <c r="D29" s="97">
        <v>21.775000000000002</v>
      </c>
      <c r="E29" s="264">
        <f>D29*(1-$D$5)</f>
        <v>21.775000000000002</v>
      </c>
      <c r="F29" s="142"/>
      <c r="G29" s="142"/>
    </row>
    <row r="30" spans="1:7" ht="29.25" customHeight="1">
      <c r="A30" s="797"/>
      <c r="B30" s="131" t="s">
        <v>1420</v>
      </c>
      <c r="C30" s="96" t="s">
        <v>74</v>
      </c>
      <c r="D30" s="97">
        <v>23.450000000000003</v>
      </c>
      <c r="E30" s="264">
        <f>D30*(1-$D$5)</f>
        <v>23.450000000000003</v>
      </c>
      <c r="F30" s="142"/>
      <c r="G30" s="142"/>
    </row>
  </sheetData>
  <mergeCells count="18">
    <mergeCell ref="A29:A30"/>
    <mergeCell ref="A26:G26"/>
    <mergeCell ref="A27:G27"/>
    <mergeCell ref="A28:G28"/>
    <mergeCell ref="A20:A25"/>
    <mergeCell ref="B1:D1"/>
    <mergeCell ref="A2:E2"/>
    <mergeCell ref="A3:E3"/>
    <mergeCell ref="A8:A9"/>
    <mergeCell ref="B8:B9"/>
    <mergeCell ref="C8:C9"/>
    <mergeCell ref="D8:D9"/>
    <mergeCell ref="F8:G8"/>
    <mergeCell ref="A12:G12"/>
    <mergeCell ref="A10:G10"/>
    <mergeCell ref="A19:G19"/>
    <mergeCell ref="B11:G11"/>
    <mergeCell ref="A13:A18"/>
  </mergeCells>
  <pageMargins left="0.35" right="0.31" top="0.3" bottom="1" header="0.5" footer="0.5"/>
  <pageSetup paperSize="9" scale="76" orientation="portrait" verticalDpi="20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pageSetUpPr autoPageBreaks="0"/>
  </sheetPr>
  <dimension ref="A1:J35"/>
  <sheetViews>
    <sheetView zoomScale="85" zoomScaleNormal="85" zoomScaleSheetLayoutView="100" workbookViewId="0">
      <selection activeCell="D5" sqref="D5"/>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3.1640625" style="15" customWidth="1"/>
    <col min="7" max="7" width="16.83203125" style="15" customWidth="1"/>
    <col min="8" max="8" width="25.83203125" style="15" customWidth="1"/>
    <col min="9" max="16384" width="10.6640625" style="15"/>
  </cols>
  <sheetData>
    <row r="1" spans="1:10" s="1" customFormat="1" ht="15.75" customHeight="1">
      <c r="B1" s="472"/>
      <c r="C1" s="472"/>
      <c r="D1" s="472"/>
      <c r="E1" s="2"/>
    </row>
    <row r="2" spans="1:10" s="1" customFormat="1" ht="15.75" customHeight="1">
      <c r="A2" s="473" t="s">
        <v>0</v>
      </c>
      <c r="B2" s="474"/>
      <c r="C2" s="474"/>
      <c r="D2" s="474"/>
      <c r="E2" s="474"/>
    </row>
    <row r="3" spans="1:10" s="9" customFormat="1" ht="16.5" customHeight="1">
      <c r="A3" s="475" t="s">
        <v>83</v>
      </c>
      <c r="B3" s="476"/>
      <c r="C3" s="476"/>
      <c r="D3" s="476"/>
      <c r="E3" s="476"/>
      <c r="G3" s="1"/>
      <c r="H3" s="1"/>
      <c r="I3" s="1"/>
      <c r="J3" s="1"/>
    </row>
    <row r="4" spans="1:10" ht="13.5" customHeight="1" thickBot="1">
      <c r="A4" s="4"/>
      <c r="B4" s="5"/>
      <c r="D4" s="72"/>
      <c r="E4" s="23"/>
      <c r="G4" s="1"/>
      <c r="H4" s="1"/>
      <c r="I4" s="1"/>
      <c r="J4" s="1"/>
    </row>
    <row r="5" spans="1:10" ht="13.5" customHeight="1" thickBot="1">
      <c r="A5" s="4"/>
      <c r="B5" s="5"/>
      <c r="C5" s="90" t="s">
        <v>387</v>
      </c>
      <c r="D5" s="89">
        <v>0</v>
      </c>
      <c r="E5" s="24"/>
      <c r="F5" s="32"/>
      <c r="G5" s="1"/>
      <c r="H5" s="1"/>
      <c r="I5" s="1"/>
      <c r="J5" s="1"/>
    </row>
    <row r="6" spans="1:10" ht="13.5" customHeight="1">
      <c r="A6" s="4"/>
      <c r="B6" s="5"/>
      <c r="C6" s="26"/>
      <c r="D6" s="88"/>
      <c r="E6" s="25"/>
      <c r="G6" s="1"/>
      <c r="H6" s="1"/>
      <c r="I6" s="1"/>
      <c r="J6" s="1"/>
    </row>
    <row r="7" spans="1:10" ht="13.5" customHeight="1" thickBot="1">
      <c r="A7" s="4"/>
      <c r="B7" s="79" t="s">
        <v>2</v>
      </c>
      <c r="C7" s="85"/>
      <c r="D7" s="86"/>
      <c r="E7" s="83"/>
      <c r="F7" s="1"/>
      <c r="G7" s="1"/>
    </row>
    <row r="8" spans="1:10" ht="24" customHeight="1">
      <c r="A8" s="477" t="s">
        <v>3</v>
      </c>
      <c r="B8" s="479" t="s">
        <v>4</v>
      </c>
      <c r="C8" s="481" t="s">
        <v>5</v>
      </c>
      <c r="D8" s="481" t="s">
        <v>6</v>
      </c>
      <c r="E8" s="490" t="s">
        <v>7</v>
      </c>
      <c r="F8" s="498" t="s">
        <v>1013</v>
      </c>
      <c r="G8" s="499"/>
    </row>
    <row r="9" spans="1:10" ht="13.5" customHeight="1">
      <c r="A9" s="478"/>
      <c r="B9" s="480"/>
      <c r="C9" s="482"/>
      <c r="D9" s="482"/>
      <c r="E9" s="660"/>
      <c r="F9" s="156" t="s">
        <v>1015</v>
      </c>
      <c r="G9" s="160" t="s">
        <v>1014</v>
      </c>
    </row>
    <row r="10" spans="1:10" ht="43.5" customHeight="1">
      <c r="A10" s="163"/>
      <c r="B10" s="804" t="s">
        <v>963</v>
      </c>
      <c r="C10" s="804"/>
      <c r="D10" s="804"/>
      <c r="E10" s="804"/>
      <c r="F10" s="804"/>
      <c r="G10" s="805"/>
    </row>
    <row r="11" spans="1:10" ht="15.75" customHeight="1">
      <c r="A11" s="806" t="s">
        <v>964</v>
      </c>
      <c r="B11" s="807"/>
      <c r="C11" s="807"/>
      <c r="D11" s="807"/>
      <c r="E11" s="807"/>
      <c r="F11" s="807"/>
      <c r="G11" s="808"/>
    </row>
    <row r="12" spans="1:10" ht="15.75" customHeight="1">
      <c r="A12" s="809"/>
      <c r="B12" s="131" t="s">
        <v>1107</v>
      </c>
      <c r="C12" s="235" t="s">
        <v>170</v>
      </c>
      <c r="D12" s="262">
        <v>1.68</v>
      </c>
      <c r="E12" s="237">
        <f>D12*(1-$D$5)</f>
        <v>1.68</v>
      </c>
      <c r="F12" s="273"/>
      <c r="G12" s="274"/>
    </row>
    <row r="13" spans="1:10" ht="12">
      <c r="A13" s="809"/>
      <c r="B13" s="131" t="s">
        <v>1108</v>
      </c>
      <c r="C13" s="235" t="s">
        <v>170</v>
      </c>
      <c r="D13" s="262">
        <v>1.68</v>
      </c>
      <c r="E13" s="237">
        <f t="shared" ref="E13:E16" si="0">D13*(1-$D$5)</f>
        <v>1.68</v>
      </c>
      <c r="F13" s="142"/>
      <c r="G13" s="154"/>
    </row>
    <row r="14" spans="1:10" ht="12">
      <c r="A14" s="809"/>
      <c r="B14" s="131" t="s">
        <v>1109</v>
      </c>
      <c r="C14" s="235" t="s">
        <v>170</v>
      </c>
      <c r="D14" s="262">
        <v>1.68</v>
      </c>
      <c r="E14" s="237">
        <f t="shared" si="0"/>
        <v>1.68</v>
      </c>
      <c r="F14" s="142"/>
      <c r="G14" s="154"/>
    </row>
    <row r="15" spans="1:10" ht="12">
      <c r="A15" s="809"/>
      <c r="B15" s="131" t="s">
        <v>1110</v>
      </c>
      <c r="C15" s="235" t="s">
        <v>170</v>
      </c>
      <c r="D15" s="262">
        <v>1.68</v>
      </c>
      <c r="E15" s="237">
        <f t="shared" si="0"/>
        <v>1.68</v>
      </c>
      <c r="F15" s="142"/>
      <c r="G15" s="154"/>
    </row>
    <row r="16" spans="1:10" ht="12">
      <c r="A16" s="809"/>
      <c r="B16" s="131" t="s">
        <v>1111</v>
      </c>
      <c r="C16" s="235" t="s">
        <v>170</v>
      </c>
      <c r="D16" s="262">
        <v>1.68</v>
      </c>
      <c r="E16" s="237">
        <f t="shared" si="0"/>
        <v>1.68</v>
      </c>
      <c r="F16" s="142"/>
      <c r="G16" s="154"/>
    </row>
    <row r="17" spans="1:7" ht="15" customHeight="1">
      <c r="A17" s="806" t="s">
        <v>1112</v>
      </c>
      <c r="B17" s="807"/>
      <c r="C17" s="807"/>
      <c r="D17" s="807"/>
      <c r="E17" s="807"/>
      <c r="F17" s="807"/>
      <c r="G17" s="808"/>
    </row>
    <row r="18" spans="1:7" ht="12">
      <c r="A18" s="809"/>
      <c r="B18" s="131" t="s">
        <v>1101</v>
      </c>
      <c r="C18" s="235" t="s">
        <v>170</v>
      </c>
      <c r="D18" s="262">
        <v>1.84</v>
      </c>
      <c r="E18" s="237">
        <f>D18*(1-$D$5)</f>
        <v>1.84</v>
      </c>
      <c r="F18" s="142"/>
      <c r="G18" s="154"/>
    </row>
    <row r="19" spans="1:7" ht="12">
      <c r="A19" s="809"/>
      <c r="B19" s="131" t="s">
        <v>1102</v>
      </c>
      <c r="C19" s="235" t="s">
        <v>170</v>
      </c>
      <c r="D19" s="262">
        <v>1.84</v>
      </c>
      <c r="E19" s="237">
        <f t="shared" ref="E19:E22" si="1">D19*(1-$D$5)</f>
        <v>1.84</v>
      </c>
      <c r="F19" s="142"/>
      <c r="G19" s="154"/>
    </row>
    <row r="20" spans="1:7" ht="12">
      <c r="A20" s="809"/>
      <c r="B20" s="131" t="s">
        <v>1103</v>
      </c>
      <c r="C20" s="235" t="s">
        <v>170</v>
      </c>
      <c r="D20" s="262">
        <v>1.84</v>
      </c>
      <c r="E20" s="237">
        <f t="shared" si="1"/>
        <v>1.84</v>
      </c>
      <c r="F20" s="142"/>
      <c r="G20" s="154"/>
    </row>
    <row r="21" spans="1:7" ht="12">
      <c r="A21" s="809"/>
      <c r="B21" s="131" t="s">
        <v>1104</v>
      </c>
      <c r="C21" s="235" t="s">
        <v>170</v>
      </c>
      <c r="D21" s="262">
        <v>1.84</v>
      </c>
      <c r="E21" s="237">
        <f t="shared" si="1"/>
        <v>1.84</v>
      </c>
      <c r="F21" s="142"/>
      <c r="G21" s="154"/>
    </row>
    <row r="22" spans="1:7" ht="12">
      <c r="A22" s="809"/>
      <c r="B22" s="131" t="s">
        <v>1105</v>
      </c>
      <c r="C22" s="235" t="s">
        <v>170</v>
      </c>
      <c r="D22" s="262">
        <v>1.84</v>
      </c>
      <c r="E22" s="237">
        <f t="shared" si="1"/>
        <v>1.84</v>
      </c>
      <c r="F22" s="142"/>
      <c r="G22" s="154"/>
    </row>
    <row r="23" spans="1:7" ht="12" customHeight="1">
      <c r="A23" s="809"/>
      <c r="B23" s="811"/>
      <c r="C23" s="811"/>
      <c r="D23" s="811"/>
      <c r="E23" s="811"/>
      <c r="F23" s="811"/>
      <c r="G23" s="812"/>
    </row>
    <row r="24" spans="1:7" ht="15" customHeight="1">
      <c r="A24" s="692"/>
      <c r="B24" s="807" t="s">
        <v>966</v>
      </c>
      <c r="C24" s="807"/>
      <c r="D24" s="807"/>
      <c r="E24" s="807"/>
      <c r="F24" s="807"/>
      <c r="G24" s="808"/>
    </row>
    <row r="25" spans="1:7" ht="15" customHeight="1">
      <c r="A25" s="692"/>
      <c r="B25" s="195" t="s">
        <v>1422</v>
      </c>
      <c r="C25" s="235" t="s">
        <v>170</v>
      </c>
      <c r="D25" s="262">
        <v>1.5</v>
      </c>
      <c r="E25" s="237">
        <f t="shared" ref="E25:E28" si="2">D25*(1-$D$5)</f>
        <v>1.5</v>
      </c>
      <c r="F25" s="418"/>
      <c r="G25" s="419"/>
    </row>
    <row r="26" spans="1:7" ht="15" customHeight="1">
      <c r="A26" s="692"/>
      <c r="B26" s="195" t="s">
        <v>1423</v>
      </c>
      <c r="C26" s="235" t="s">
        <v>170</v>
      </c>
      <c r="D26" s="262">
        <v>1.5</v>
      </c>
      <c r="E26" s="237">
        <f t="shared" si="2"/>
        <v>1.5</v>
      </c>
      <c r="F26" s="418"/>
      <c r="G26" s="419"/>
    </row>
    <row r="27" spans="1:7" ht="15" customHeight="1">
      <c r="A27" s="692"/>
      <c r="B27" s="195" t="s">
        <v>1424</v>
      </c>
      <c r="C27" s="235" t="s">
        <v>170</v>
      </c>
      <c r="D27" s="262">
        <v>1.5</v>
      </c>
      <c r="E27" s="237">
        <f t="shared" si="2"/>
        <v>1.5</v>
      </c>
      <c r="F27" s="418"/>
      <c r="G27" s="419"/>
    </row>
    <row r="28" spans="1:7" ht="15" customHeight="1">
      <c r="A28" s="692"/>
      <c r="B28" s="195" t="s">
        <v>1425</v>
      </c>
      <c r="C28" s="235" t="s">
        <v>170</v>
      </c>
      <c r="D28" s="262">
        <v>1.5</v>
      </c>
      <c r="E28" s="237">
        <f t="shared" si="2"/>
        <v>1.5</v>
      </c>
      <c r="F28" s="418"/>
      <c r="G28" s="419"/>
    </row>
    <row r="29" spans="1:7" ht="12" customHeight="1">
      <c r="A29" s="692"/>
      <c r="B29" s="195" t="s">
        <v>1426</v>
      </c>
      <c r="C29" s="235" t="s">
        <v>170</v>
      </c>
      <c r="D29" s="262">
        <v>1.5</v>
      </c>
      <c r="E29" s="237">
        <f>D29*(1-$D$5)</f>
        <v>1.5</v>
      </c>
      <c r="F29" s="142"/>
      <c r="G29" s="154"/>
    </row>
    <row r="30" spans="1:7" ht="15.75" customHeight="1">
      <c r="A30" s="692"/>
      <c r="B30" s="807" t="s">
        <v>965</v>
      </c>
      <c r="C30" s="807"/>
      <c r="D30" s="807"/>
      <c r="E30" s="807"/>
      <c r="F30" s="807"/>
      <c r="G30" s="808"/>
    </row>
    <row r="31" spans="1:7" ht="12" customHeight="1">
      <c r="A31" s="692"/>
      <c r="B31" s="131" t="s">
        <v>1106</v>
      </c>
      <c r="C31" s="235" t="s">
        <v>170</v>
      </c>
      <c r="D31" s="262"/>
      <c r="E31" s="237">
        <f>D31*(1-$D$5)</f>
        <v>0</v>
      </c>
      <c r="F31" s="142"/>
      <c r="G31" s="154"/>
    </row>
    <row r="32" spans="1:7" ht="12" customHeight="1">
      <c r="A32" s="809"/>
      <c r="B32" s="811"/>
      <c r="C32" s="811"/>
      <c r="D32" s="811"/>
      <c r="E32" s="811"/>
      <c r="F32" s="811"/>
      <c r="G32" s="812"/>
    </row>
    <row r="33" spans="1:7" ht="15" customHeight="1">
      <c r="A33" s="806" t="s">
        <v>967</v>
      </c>
      <c r="B33" s="807"/>
      <c r="C33" s="807"/>
      <c r="D33" s="807"/>
      <c r="E33" s="807"/>
      <c r="F33" s="807"/>
      <c r="G33" s="808"/>
    </row>
    <row r="34" spans="1:7" ht="26.25" customHeight="1">
      <c r="A34" s="809"/>
      <c r="B34" s="131" t="s">
        <v>1421</v>
      </c>
      <c r="C34" s="235" t="s">
        <v>170</v>
      </c>
      <c r="D34" s="262"/>
      <c r="E34" s="237">
        <f>D34*(1-$D$5)</f>
        <v>0</v>
      </c>
      <c r="F34" s="142"/>
      <c r="G34" s="154"/>
    </row>
    <row r="35" spans="1:7" ht="25.5" customHeight="1" thickBot="1">
      <c r="A35" s="810"/>
      <c r="B35" s="132" t="s">
        <v>968</v>
      </c>
      <c r="C35" s="94" t="s">
        <v>170</v>
      </c>
      <c r="D35" s="93"/>
      <c r="E35" s="256">
        <f t="shared" ref="E35" si="3">D35*(1-$D$5)</f>
        <v>0</v>
      </c>
      <c r="F35" s="134"/>
      <c r="G35" s="155"/>
    </row>
  </sheetData>
  <mergeCells count="21">
    <mergeCell ref="B1:D1"/>
    <mergeCell ref="A2:E2"/>
    <mergeCell ref="A3:E3"/>
    <mergeCell ref="A8:A9"/>
    <mergeCell ref="B8:B9"/>
    <mergeCell ref="C8:C9"/>
    <mergeCell ref="D8:D9"/>
    <mergeCell ref="A34:A35"/>
    <mergeCell ref="A12:A16"/>
    <mergeCell ref="A18:A22"/>
    <mergeCell ref="B30:G30"/>
    <mergeCell ref="A33:G33"/>
    <mergeCell ref="A23:G23"/>
    <mergeCell ref="A32:G32"/>
    <mergeCell ref="A24:A31"/>
    <mergeCell ref="B24:G24"/>
    <mergeCell ref="F8:G8"/>
    <mergeCell ref="B10:G10"/>
    <mergeCell ref="E8:E9"/>
    <mergeCell ref="A11:G11"/>
    <mergeCell ref="A17:G17"/>
  </mergeCells>
  <phoneticPr fontId="0" type="noConversion"/>
  <pageMargins left="0.35" right="0.31" top="0.3" bottom="1" header="0.5" footer="0.5"/>
  <pageSetup paperSize="9" scale="76" orientation="portrait" verticalDpi="20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168"/>
  <sheetViews>
    <sheetView zoomScale="70" zoomScaleNormal="70" workbookViewId="0">
      <selection activeCell="H9" sqref="H9"/>
    </sheetView>
  </sheetViews>
  <sheetFormatPr defaultColWidth="10.6640625" defaultRowHeight="11.25"/>
  <cols>
    <col min="1" max="1" width="26.1640625" style="15" customWidth="1"/>
    <col min="2" max="2" width="64.5" style="15" customWidth="1"/>
    <col min="3" max="3" width="12.6640625" style="19" customWidth="1"/>
    <col min="4" max="4" width="12.6640625" style="15" customWidth="1"/>
    <col min="5" max="5" width="12.1640625" style="103" customWidth="1"/>
    <col min="6" max="6" width="11.33203125" style="15" bestFit="1" customWidth="1"/>
    <col min="7" max="16384" width="10.6640625" style="15"/>
  </cols>
  <sheetData>
    <row r="1" spans="1:7" s="1" customFormat="1" ht="15.75" customHeight="1">
      <c r="B1" s="472"/>
      <c r="C1" s="472"/>
      <c r="D1" s="472"/>
      <c r="E1" s="101"/>
    </row>
    <row r="2" spans="1:7" s="1" customFormat="1" ht="15.75" customHeight="1">
      <c r="B2" s="68"/>
      <c r="C2" s="68"/>
      <c r="D2" s="68"/>
      <c r="E2" s="101"/>
    </row>
    <row r="3" spans="1:7" s="1" customFormat="1" ht="15.75" customHeight="1">
      <c r="A3" s="473" t="s">
        <v>0</v>
      </c>
      <c r="B3" s="474"/>
      <c r="C3" s="474"/>
      <c r="D3" s="474"/>
      <c r="E3" s="474"/>
    </row>
    <row r="4" spans="1:7" s="9" customFormat="1" ht="16.5" customHeight="1">
      <c r="A4" s="475" t="s">
        <v>562</v>
      </c>
      <c r="B4" s="476"/>
      <c r="C4" s="476"/>
      <c r="D4" s="476"/>
      <c r="E4" s="476"/>
    </row>
    <row r="5" spans="1:7" s="9" customFormat="1" ht="16.5" customHeight="1" thickBot="1">
      <c r="A5" s="69"/>
      <c r="B5" s="70"/>
      <c r="C5" s="70"/>
      <c r="D5" s="70"/>
      <c r="E5" s="70"/>
    </row>
    <row r="6" spans="1:7" ht="13.5" customHeight="1" thickBot="1">
      <c r="A6" s="4"/>
      <c r="B6" s="5"/>
      <c r="C6" s="90" t="s">
        <v>387</v>
      </c>
      <c r="D6" s="89">
        <v>0</v>
      </c>
      <c r="E6" s="102"/>
    </row>
    <row r="7" spans="1:7" ht="13.5" customHeight="1">
      <c r="A7" s="4"/>
      <c r="B7" s="5"/>
      <c r="D7" s="104"/>
      <c r="E7" s="102"/>
    </row>
    <row r="8" spans="1:7" ht="13.5" customHeight="1">
      <c r="A8" s="4"/>
      <c r="B8" s="79" t="s">
        <v>2</v>
      </c>
      <c r="C8" s="85"/>
      <c r="D8" s="86"/>
      <c r="E8" s="105"/>
    </row>
    <row r="9" spans="1:7" ht="24" customHeight="1">
      <c r="A9" s="480" t="s">
        <v>3</v>
      </c>
      <c r="B9" s="480" t="s">
        <v>4</v>
      </c>
      <c r="C9" s="482" t="s">
        <v>5</v>
      </c>
      <c r="D9" s="482" t="s">
        <v>417</v>
      </c>
      <c r="E9" s="275" t="s">
        <v>7</v>
      </c>
      <c r="F9" s="733" t="s">
        <v>1013</v>
      </c>
      <c r="G9" s="733"/>
    </row>
    <row r="10" spans="1:7" ht="13.5" customHeight="1">
      <c r="A10" s="480"/>
      <c r="B10" s="480"/>
      <c r="C10" s="482"/>
      <c r="D10" s="482"/>
      <c r="E10" s="194"/>
      <c r="F10" s="156" t="s">
        <v>1015</v>
      </c>
      <c r="G10" s="157" t="s">
        <v>1014</v>
      </c>
    </row>
    <row r="11" spans="1:7" s="1" customFormat="1" ht="18" customHeight="1">
      <c r="A11" s="813" t="s">
        <v>990</v>
      </c>
      <c r="B11" s="814"/>
      <c r="C11" s="814"/>
      <c r="D11" s="814"/>
      <c r="E11" s="814"/>
      <c r="F11" s="814"/>
      <c r="G11" s="815"/>
    </row>
    <row r="12" spans="1:7" s="1" customFormat="1" ht="36" customHeight="1">
      <c r="A12" s="182"/>
      <c r="B12" s="816" t="s">
        <v>42</v>
      </c>
      <c r="C12" s="817"/>
      <c r="D12" s="817"/>
      <c r="E12" s="817"/>
      <c r="F12" s="817"/>
      <c r="G12" s="818"/>
    </row>
    <row r="13" spans="1:7" ht="15.75" customHeight="1">
      <c r="A13" s="839" t="s">
        <v>419</v>
      </c>
      <c r="B13" s="790"/>
      <c r="C13" s="790"/>
      <c r="D13" s="790"/>
      <c r="E13" s="790"/>
      <c r="F13" s="790"/>
      <c r="G13" s="840"/>
    </row>
    <row r="14" spans="1:7" ht="39.75" customHeight="1">
      <c r="A14" s="844" t="s">
        <v>557</v>
      </c>
      <c r="B14" s="845"/>
      <c r="C14" s="845"/>
      <c r="D14" s="845"/>
      <c r="E14" s="845"/>
      <c r="F14" s="845"/>
      <c r="G14" s="846"/>
    </row>
    <row r="15" spans="1:7" ht="13.5" customHeight="1">
      <c r="A15" s="835"/>
      <c r="B15" s="16" t="s">
        <v>522</v>
      </c>
      <c r="C15" s="27" t="s">
        <v>74</v>
      </c>
      <c r="D15" s="40">
        <v>20.91</v>
      </c>
      <c r="E15" s="21">
        <f>D15*(1-$D$6)</f>
        <v>20.91</v>
      </c>
      <c r="F15" s="142"/>
      <c r="G15" s="142"/>
    </row>
    <row r="16" spans="1:7" ht="13.5" customHeight="1">
      <c r="A16" s="836"/>
      <c r="B16" s="16" t="s">
        <v>523</v>
      </c>
      <c r="C16" s="27" t="s">
        <v>74</v>
      </c>
      <c r="D16" s="40">
        <v>18.600000000000001</v>
      </c>
      <c r="E16" s="21">
        <f t="shared" ref="E16:E22" si="0">D16*(1-$D$6)</f>
        <v>18.600000000000001</v>
      </c>
      <c r="F16" s="142"/>
      <c r="G16" s="142"/>
    </row>
    <row r="17" spans="1:7" ht="13.5" customHeight="1">
      <c r="A17" s="836"/>
      <c r="B17" s="16" t="s">
        <v>524</v>
      </c>
      <c r="C17" s="27" t="s">
        <v>74</v>
      </c>
      <c r="D17" s="40">
        <v>18.37</v>
      </c>
      <c r="E17" s="21">
        <f t="shared" si="0"/>
        <v>18.37</v>
      </c>
      <c r="F17" s="142"/>
      <c r="G17" s="142"/>
    </row>
    <row r="18" spans="1:7" ht="13.5" customHeight="1">
      <c r="A18" s="836"/>
      <c r="B18" s="16" t="s">
        <v>525</v>
      </c>
      <c r="C18" s="27" t="s">
        <v>74</v>
      </c>
      <c r="D18" s="40">
        <v>18.02</v>
      </c>
      <c r="E18" s="21">
        <f t="shared" si="0"/>
        <v>18.02</v>
      </c>
      <c r="F18" s="142"/>
      <c r="G18" s="142"/>
    </row>
    <row r="19" spans="1:7" ht="13.5" customHeight="1">
      <c r="A19" s="836"/>
      <c r="B19" s="16" t="s">
        <v>526</v>
      </c>
      <c r="C19" s="27" t="s">
        <v>74</v>
      </c>
      <c r="D19" s="40">
        <v>18.02</v>
      </c>
      <c r="E19" s="21">
        <f t="shared" si="0"/>
        <v>18.02</v>
      </c>
      <c r="F19" s="142"/>
      <c r="G19" s="142"/>
    </row>
    <row r="20" spans="1:7" ht="13.5" customHeight="1">
      <c r="A20" s="836"/>
      <c r="B20" s="16" t="s">
        <v>527</v>
      </c>
      <c r="C20" s="27" t="s">
        <v>74</v>
      </c>
      <c r="D20" s="40">
        <v>18.02</v>
      </c>
      <c r="E20" s="21">
        <f t="shared" si="0"/>
        <v>18.02</v>
      </c>
      <c r="F20" s="142"/>
      <c r="G20" s="142"/>
    </row>
    <row r="21" spans="1:7" ht="13.5" customHeight="1">
      <c r="A21" s="836"/>
      <c r="B21" s="16" t="s">
        <v>528</v>
      </c>
      <c r="C21" s="27" t="s">
        <v>74</v>
      </c>
      <c r="D21" s="40">
        <v>18.02</v>
      </c>
      <c r="E21" s="21">
        <f t="shared" si="0"/>
        <v>18.02</v>
      </c>
      <c r="F21" s="142"/>
      <c r="G21" s="142"/>
    </row>
    <row r="22" spans="1:7" ht="13.5" customHeight="1">
      <c r="A22" s="836"/>
      <c r="B22" s="16" t="s">
        <v>529</v>
      </c>
      <c r="C22" s="27" t="s">
        <v>74</v>
      </c>
      <c r="D22" s="40">
        <v>18.02</v>
      </c>
      <c r="E22" s="21">
        <f t="shared" si="0"/>
        <v>18.02</v>
      </c>
      <c r="F22" s="142"/>
      <c r="G22" s="142"/>
    </row>
    <row r="23" spans="1:7" s="17" customFormat="1" ht="15" customHeight="1">
      <c r="A23" s="632" t="s">
        <v>420</v>
      </c>
      <c r="B23" s="633"/>
      <c r="C23" s="633"/>
      <c r="D23" s="633"/>
      <c r="E23" s="633"/>
      <c r="F23" s="633"/>
      <c r="G23" s="686"/>
    </row>
    <row r="24" spans="1:7" s="18" customFormat="1" ht="51.75" customHeight="1">
      <c r="A24" s="851" t="s">
        <v>558</v>
      </c>
      <c r="B24" s="852"/>
      <c r="C24" s="852"/>
      <c r="D24" s="852"/>
      <c r="E24" s="852"/>
      <c r="F24" s="852"/>
      <c r="G24" s="853"/>
    </row>
    <row r="25" spans="1:7" ht="13.5" customHeight="1">
      <c r="A25" s="847"/>
      <c r="B25" s="16" t="s">
        <v>515</v>
      </c>
      <c r="C25" s="27" t="s">
        <v>74</v>
      </c>
      <c r="D25" s="40">
        <v>22.3</v>
      </c>
      <c r="E25" s="21">
        <f t="shared" ref="E25:E31" si="1">D25*(1-$D$6)</f>
        <v>22.3</v>
      </c>
      <c r="F25" s="142"/>
      <c r="G25" s="142"/>
    </row>
    <row r="26" spans="1:7" ht="13.5" customHeight="1">
      <c r="A26" s="836"/>
      <c r="B26" s="16" t="s">
        <v>516</v>
      </c>
      <c r="C26" s="27" t="s">
        <v>74</v>
      </c>
      <c r="D26" s="40">
        <v>20.6</v>
      </c>
      <c r="E26" s="21">
        <f t="shared" si="1"/>
        <v>20.6</v>
      </c>
      <c r="F26" s="142"/>
      <c r="G26" s="142"/>
    </row>
    <row r="27" spans="1:7" ht="13.5" customHeight="1">
      <c r="A27" s="836"/>
      <c r="B27" s="16" t="s">
        <v>517</v>
      </c>
      <c r="C27" s="27" t="s">
        <v>74</v>
      </c>
      <c r="D27" s="40">
        <v>19.37</v>
      </c>
      <c r="E27" s="21">
        <f t="shared" si="1"/>
        <v>19.37</v>
      </c>
      <c r="F27" s="142"/>
      <c r="G27" s="142"/>
    </row>
    <row r="28" spans="1:7" ht="13.5" customHeight="1">
      <c r="A28" s="836"/>
      <c r="B28" s="16" t="s">
        <v>518</v>
      </c>
      <c r="C28" s="27" t="s">
        <v>74</v>
      </c>
      <c r="D28" s="40">
        <v>18.02</v>
      </c>
      <c r="E28" s="21">
        <f t="shared" si="1"/>
        <v>18.02</v>
      </c>
      <c r="F28" s="142"/>
      <c r="G28" s="142"/>
    </row>
    <row r="29" spans="1:7" ht="13.5" customHeight="1">
      <c r="A29" s="836"/>
      <c r="B29" s="16" t="s">
        <v>519</v>
      </c>
      <c r="C29" s="27" t="s">
        <v>74</v>
      </c>
      <c r="D29" s="40">
        <v>18.02</v>
      </c>
      <c r="E29" s="21">
        <f t="shared" si="1"/>
        <v>18.02</v>
      </c>
      <c r="F29" s="142"/>
      <c r="G29" s="142"/>
    </row>
    <row r="30" spans="1:7" ht="13.5" customHeight="1">
      <c r="A30" s="836"/>
      <c r="B30" s="16" t="s">
        <v>520</v>
      </c>
      <c r="C30" s="27" t="s">
        <v>74</v>
      </c>
      <c r="D30" s="40">
        <v>18.02</v>
      </c>
      <c r="E30" s="21">
        <f t="shared" si="1"/>
        <v>18.02</v>
      </c>
      <c r="F30" s="142"/>
      <c r="G30" s="142"/>
    </row>
    <row r="31" spans="1:7" ht="13.5" customHeight="1">
      <c r="A31" s="836"/>
      <c r="B31" s="16" t="s">
        <v>521</v>
      </c>
      <c r="C31" s="27" t="s">
        <v>74</v>
      </c>
      <c r="D31" s="40">
        <v>18.02</v>
      </c>
      <c r="E31" s="21">
        <f t="shared" si="1"/>
        <v>18.02</v>
      </c>
      <c r="F31" s="142"/>
      <c r="G31" s="142"/>
    </row>
    <row r="32" spans="1:7" s="17" customFormat="1" ht="15" customHeight="1">
      <c r="A32" s="632" t="s">
        <v>421</v>
      </c>
      <c r="B32" s="633"/>
      <c r="C32" s="633"/>
      <c r="D32" s="633"/>
      <c r="E32" s="633"/>
      <c r="F32" s="633"/>
      <c r="G32" s="686"/>
    </row>
    <row r="33" spans="1:7" s="18" customFormat="1" ht="38.25" customHeight="1">
      <c r="A33" s="848" t="s">
        <v>418</v>
      </c>
      <c r="B33" s="849"/>
      <c r="C33" s="849"/>
      <c r="D33" s="849"/>
      <c r="E33" s="849"/>
      <c r="F33" s="849"/>
      <c r="G33" s="850"/>
    </row>
    <row r="34" spans="1:7" ht="13.5" customHeight="1">
      <c r="A34" s="835"/>
      <c r="B34" s="16" t="s">
        <v>499</v>
      </c>
      <c r="C34" s="27" t="s">
        <v>74</v>
      </c>
      <c r="D34" s="40">
        <v>24.22</v>
      </c>
      <c r="E34" s="21">
        <f>D34*(1-$D$6)</f>
        <v>24.22</v>
      </c>
      <c r="F34" s="142"/>
      <c r="G34" s="142"/>
    </row>
    <row r="35" spans="1:7" ht="13.5" customHeight="1">
      <c r="A35" s="835"/>
      <c r="B35" s="16" t="s">
        <v>500</v>
      </c>
      <c r="C35" s="27" t="s">
        <v>74</v>
      </c>
      <c r="D35" s="40">
        <v>23.14</v>
      </c>
      <c r="E35" s="21">
        <f t="shared" ref="E35:E49" si="2">D35*(1-$D$6)</f>
        <v>23.14</v>
      </c>
      <c r="F35" s="142"/>
      <c r="G35" s="142"/>
    </row>
    <row r="36" spans="1:7" ht="13.5" customHeight="1">
      <c r="A36" s="835"/>
      <c r="B36" s="16" t="s">
        <v>501</v>
      </c>
      <c r="C36" s="27" t="s">
        <v>74</v>
      </c>
      <c r="D36" s="40">
        <v>21.91</v>
      </c>
      <c r="E36" s="21">
        <f t="shared" si="2"/>
        <v>21.91</v>
      </c>
      <c r="F36" s="142"/>
      <c r="G36" s="142"/>
    </row>
    <row r="37" spans="1:7" ht="13.5" customHeight="1">
      <c r="A37" s="835"/>
      <c r="B37" s="16" t="s">
        <v>502</v>
      </c>
      <c r="C37" s="27" t="s">
        <v>74</v>
      </c>
      <c r="D37" s="40">
        <v>20.22</v>
      </c>
      <c r="E37" s="21">
        <f t="shared" si="2"/>
        <v>20.22</v>
      </c>
      <c r="F37" s="142"/>
      <c r="G37" s="142"/>
    </row>
    <row r="38" spans="1:7" ht="13.5" customHeight="1">
      <c r="A38" s="835"/>
      <c r="B38" s="16" t="s">
        <v>503</v>
      </c>
      <c r="C38" s="27" t="s">
        <v>74</v>
      </c>
      <c r="D38" s="40">
        <v>20.22</v>
      </c>
      <c r="E38" s="21">
        <f t="shared" si="2"/>
        <v>20.22</v>
      </c>
      <c r="F38" s="142"/>
      <c r="G38" s="142"/>
    </row>
    <row r="39" spans="1:7" ht="13.5" customHeight="1">
      <c r="A39" s="835"/>
      <c r="B39" s="16" t="s">
        <v>504</v>
      </c>
      <c r="C39" s="27" t="s">
        <v>74</v>
      </c>
      <c r="D39" s="40">
        <v>20.22</v>
      </c>
      <c r="E39" s="21">
        <f t="shared" si="2"/>
        <v>20.22</v>
      </c>
      <c r="F39" s="142"/>
      <c r="G39" s="142"/>
    </row>
    <row r="40" spans="1:7" ht="13.5" customHeight="1">
      <c r="A40" s="835"/>
      <c r="B40" s="16" t="s">
        <v>505</v>
      </c>
      <c r="C40" s="27" t="s">
        <v>74</v>
      </c>
      <c r="D40" s="40">
        <v>20.22</v>
      </c>
      <c r="E40" s="21">
        <f t="shared" si="2"/>
        <v>20.22</v>
      </c>
      <c r="F40" s="142"/>
      <c r="G40" s="142"/>
    </row>
    <row r="41" spans="1:7" ht="13.5" customHeight="1">
      <c r="A41" s="835"/>
      <c r="B41" s="16" t="s">
        <v>506</v>
      </c>
      <c r="C41" s="27" t="s">
        <v>74</v>
      </c>
      <c r="D41" s="40">
        <v>20.22</v>
      </c>
      <c r="E41" s="21">
        <f t="shared" si="2"/>
        <v>20.22</v>
      </c>
      <c r="F41" s="142"/>
      <c r="G41" s="142"/>
    </row>
    <row r="42" spans="1:7" ht="13.5" customHeight="1">
      <c r="A42" s="835"/>
      <c r="B42" s="16" t="s">
        <v>507</v>
      </c>
      <c r="C42" s="27" t="s">
        <v>74</v>
      </c>
      <c r="D42" s="40">
        <v>20.22</v>
      </c>
      <c r="E42" s="21">
        <f t="shared" si="2"/>
        <v>20.22</v>
      </c>
      <c r="F42" s="142"/>
      <c r="G42" s="142"/>
    </row>
    <row r="43" spans="1:7" ht="13.5" customHeight="1">
      <c r="A43" s="835"/>
      <c r="B43" s="16" t="s">
        <v>508</v>
      </c>
      <c r="C43" s="27" t="s">
        <v>74</v>
      </c>
      <c r="D43" s="40">
        <v>20.22</v>
      </c>
      <c r="E43" s="21">
        <f t="shared" si="2"/>
        <v>20.22</v>
      </c>
      <c r="F43" s="142"/>
      <c r="G43" s="142"/>
    </row>
    <row r="44" spans="1:7" ht="13.5" customHeight="1">
      <c r="A44" s="835"/>
      <c r="B44" s="16" t="s">
        <v>509</v>
      </c>
      <c r="C44" s="27" t="s">
        <v>74</v>
      </c>
      <c r="D44" s="40">
        <v>20.22</v>
      </c>
      <c r="E44" s="21">
        <f t="shared" si="2"/>
        <v>20.22</v>
      </c>
      <c r="F44" s="142"/>
      <c r="G44" s="142"/>
    </row>
    <row r="45" spans="1:7" ht="13.5" customHeight="1">
      <c r="A45" s="835"/>
      <c r="B45" s="16" t="s">
        <v>510</v>
      </c>
      <c r="C45" s="27" t="s">
        <v>74</v>
      </c>
      <c r="D45" s="40">
        <v>20.22</v>
      </c>
      <c r="E45" s="21">
        <f t="shared" si="2"/>
        <v>20.22</v>
      </c>
      <c r="F45" s="142"/>
      <c r="G45" s="142"/>
    </row>
    <row r="46" spans="1:7" ht="13.5" customHeight="1">
      <c r="A46" s="835"/>
      <c r="B46" s="16" t="s">
        <v>511</v>
      </c>
      <c r="C46" s="27" t="s">
        <v>74</v>
      </c>
      <c r="D46" s="40">
        <v>20.22</v>
      </c>
      <c r="E46" s="21">
        <f t="shared" si="2"/>
        <v>20.22</v>
      </c>
      <c r="F46" s="142"/>
      <c r="G46" s="142"/>
    </row>
    <row r="47" spans="1:7" ht="13.5" customHeight="1">
      <c r="A47" s="836"/>
      <c r="B47" s="16" t="s">
        <v>512</v>
      </c>
      <c r="C47" s="27" t="s">
        <v>74</v>
      </c>
      <c r="D47" s="40">
        <v>20.22</v>
      </c>
      <c r="E47" s="21">
        <f t="shared" si="2"/>
        <v>20.22</v>
      </c>
      <c r="F47" s="142"/>
      <c r="G47" s="142"/>
    </row>
    <row r="48" spans="1:7" ht="13.5" customHeight="1">
      <c r="A48" s="836"/>
      <c r="B48" s="16" t="s">
        <v>513</v>
      </c>
      <c r="C48" s="27" t="s">
        <v>74</v>
      </c>
      <c r="D48" s="40">
        <v>20.22</v>
      </c>
      <c r="E48" s="21">
        <f t="shared" si="2"/>
        <v>20.22</v>
      </c>
      <c r="F48" s="142"/>
      <c r="G48" s="142"/>
    </row>
    <row r="49" spans="1:7" ht="13.5" customHeight="1">
      <c r="A49" s="836"/>
      <c r="B49" s="16" t="s">
        <v>514</v>
      </c>
      <c r="C49" s="27" t="s">
        <v>74</v>
      </c>
      <c r="D49" s="40">
        <v>20.22</v>
      </c>
      <c r="E49" s="21">
        <f t="shared" si="2"/>
        <v>20.22</v>
      </c>
      <c r="F49" s="142"/>
      <c r="G49" s="142"/>
    </row>
    <row r="50" spans="1:7" s="17" customFormat="1" ht="15.75" customHeight="1">
      <c r="A50" s="632" t="s">
        <v>423</v>
      </c>
      <c r="B50" s="633"/>
      <c r="C50" s="633"/>
      <c r="D50" s="633"/>
      <c r="E50" s="633"/>
      <c r="F50" s="633"/>
      <c r="G50" s="686"/>
    </row>
    <row r="51" spans="1:7" s="18" customFormat="1" ht="37.5" customHeight="1">
      <c r="A51" s="848" t="s">
        <v>422</v>
      </c>
      <c r="B51" s="849"/>
      <c r="C51" s="849"/>
      <c r="D51" s="849"/>
      <c r="E51" s="849"/>
      <c r="F51" s="849"/>
      <c r="G51" s="850"/>
    </row>
    <row r="52" spans="1:7" ht="13.5" customHeight="1">
      <c r="A52" s="835"/>
      <c r="B52" s="16" t="s">
        <v>489</v>
      </c>
      <c r="C52" s="27" t="s">
        <v>74</v>
      </c>
      <c r="D52" s="40">
        <v>19.059999999999999</v>
      </c>
      <c r="E52" s="21">
        <f>D52*(1-$D$6)</f>
        <v>19.059999999999999</v>
      </c>
      <c r="F52" s="142"/>
      <c r="G52" s="142"/>
    </row>
    <row r="53" spans="1:7" ht="13.5" customHeight="1">
      <c r="A53" s="836"/>
      <c r="B53" s="16" t="s">
        <v>490</v>
      </c>
      <c r="C53" s="27" t="s">
        <v>74</v>
      </c>
      <c r="D53" s="40">
        <v>19.059999999999999</v>
      </c>
      <c r="E53" s="21">
        <f t="shared" ref="E53:E61" si="3">D53*(1-$D$6)</f>
        <v>19.059999999999999</v>
      </c>
      <c r="F53" s="142"/>
      <c r="G53" s="142"/>
    </row>
    <row r="54" spans="1:7" ht="13.5" customHeight="1">
      <c r="A54" s="836"/>
      <c r="B54" s="16" t="s">
        <v>491</v>
      </c>
      <c r="C54" s="27" t="s">
        <v>74</v>
      </c>
      <c r="D54" s="40">
        <v>19.059999999999999</v>
      </c>
      <c r="E54" s="21">
        <f t="shared" si="3"/>
        <v>19.059999999999999</v>
      </c>
      <c r="F54" s="142"/>
      <c r="G54" s="142"/>
    </row>
    <row r="55" spans="1:7" ht="13.5" customHeight="1">
      <c r="A55" s="836"/>
      <c r="B55" s="16" t="s">
        <v>492</v>
      </c>
      <c r="C55" s="27" t="s">
        <v>74</v>
      </c>
      <c r="D55" s="40">
        <v>19.059999999999999</v>
      </c>
      <c r="E55" s="21">
        <f t="shared" si="3"/>
        <v>19.059999999999999</v>
      </c>
      <c r="F55" s="142"/>
      <c r="G55" s="142"/>
    </row>
    <row r="56" spans="1:7" ht="13.5" customHeight="1">
      <c r="A56" s="836"/>
      <c r="B56" s="16" t="s">
        <v>493</v>
      </c>
      <c r="C56" s="27" t="s">
        <v>74</v>
      </c>
      <c r="D56" s="40">
        <v>19.059999999999999</v>
      </c>
      <c r="E56" s="21">
        <f t="shared" si="3"/>
        <v>19.059999999999999</v>
      </c>
      <c r="F56" s="142"/>
      <c r="G56" s="142"/>
    </row>
    <row r="57" spans="1:7" ht="13.5" customHeight="1">
      <c r="A57" s="836"/>
      <c r="B57" s="16" t="s">
        <v>494</v>
      </c>
      <c r="C57" s="27" t="s">
        <v>74</v>
      </c>
      <c r="D57" s="40">
        <v>19.059999999999999</v>
      </c>
      <c r="E57" s="21">
        <f t="shared" si="3"/>
        <v>19.059999999999999</v>
      </c>
      <c r="F57" s="142"/>
      <c r="G57" s="142"/>
    </row>
    <row r="58" spans="1:7" ht="13.5" customHeight="1">
      <c r="A58" s="836"/>
      <c r="B58" s="16" t="s">
        <v>495</v>
      </c>
      <c r="C58" s="27" t="s">
        <v>74</v>
      </c>
      <c r="D58" s="40">
        <v>19.059999999999999</v>
      </c>
      <c r="E58" s="21">
        <f t="shared" si="3"/>
        <v>19.059999999999999</v>
      </c>
      <c r="F58" s="142"/>
      <c r="G58" s="142"/>
    </row>
    <row r="59" spans="1:7" ht="13.5" customHeight="1">
      <c r="A59" s="836"/>
      <c r="B59" s="16" t="s">
        <v>496</v>
      </c>
      <c r="C59" s="27" t="s">
        <v>74</v>
      </c>
      <c r="D59" s="40">
        <v>19.059999999999999</v>
      </c>
      <c r="E59" s="21">
        <f t="shared" si="3"/>
        <v>19.059999999999999</v>
      </c>
      <c r="F59" s="142"/>
      <c r="G59" s="142"/>
    </row>
    <row r="60" spans="1:7" ht="13.5" customHeight="1">
      <c r="A60" s="836"/>
      <c r="B60" s="16" t="s">
        <v>497</v>
      </c>
      <c r="C60" s="27" t="s">
        <v>74</v>
      </c>
      <c r="D60" s="40">
        <v>19.059999999999999</v>
      </c>
      <c r="E60" s="21">
        <f t="shared" si="3"/>
        <v>19.059999999999999</v>
      </c>
      <c r="F60" s="142"/>
      <c r="G60" s="142"/>
    </row>
    <row r="61" spans="1:7" ht="13.5" customHeight="1">
      <c r="A61" s="836"/>
      <c r="B61" s="16" t="s">
        <v>498</v>
      </c>
      <c r="C61" s="27" t="s">
        <v>74</v>
      </c>
      <c r="D61" s="40">
        <v>19.059999999999999</v>
      </c>
      <c r="E61" s="21">
        <f t="shared" si="3"/>
        <v>19.059999999999999</v>
      </c>
      <c r="F61" s="142"/>
      <c r="G61" s="142"/>
    </row>
    <row r="62" spans="1:7" s="1" customFormat="1" ht="18" customHeight="1">
      <c r="A62" s="813" t="s">
        <v>425</v>
      </c>
      <c r="B62" s="814"/>
      <c r="C62" s="814"/>
      <c r="D62" s="814"/>
      <c r="E62" s="814"/>
      <c r="F62" s="814"/>
      <c r="G62" s="815"/>
    </row>
    <row r="63" spans="1:7" s="1" customFormat="1" ht="36" customHeight="1">
      <c r="A63" s="182"/>
      <c r="B63" s="816" t="s">
        <v>42</v>
      </c>
      <c r="C63" s="817"/>
      <c r="D63" s="817"/>
      <c r="E63" s="817"/>
      <c r="F63" s="817"/>
      <c r="G63" s="818"/>
    </row>
    <row r="64" spans="1:7" ht="15" customHeight="1">
      <c r="A64" s="839" t="s">
        <v>543</v>
      </c>
      <c r="B64" s="790"/>
      <c r="C64" s="790"/>
      <c r="D64" s="790"/>
      <c r="E64" s="790"/>
      <c r="F64" s="790"/>
      <c r="G64" s="840"/>
    </row>
    <row r="65" spans="1:7" ht="51" customHeight="1">
      <c r="A65" s="841" t="s">
        <v>542</v>
      </c>
      <c r="B65" s="842"/>
      <c r="C65" s="842"/>
      <c r="D65" s="842"/>
      <c r="E65" s="842"/>
      <c r="F65" s="842"/>
      <c r="G65" s="843"/>
    </row>
    <row r="66" spans="1:7" ht="12.75" customHeight="1">
      <c r="A66" s="835"/>
      <c r="B66" s="16" t="s">
        <v>476</v>
      </c>
      <c r="C66" s="27" t="s">
        <v>74</v>
      </c>
      <c r="D66" s="40">
        <v>36.270000000000003</v>
      </c>
      <c r="E66" s="21">
        <f>D66*(1-$D$6)</f>
        <v>36.270000000000003</v>
      </c>
      <c r="F66" s="142"/>
      <c r="G66" s="142"/>
    </row>
    <row r="67" spans="1:7" ht="12.75" customHeight="1">
      <c r="A67" s="835"/>
      <c r="B67" s="16" t="s">
        <v>477</v>
      </c>
      <c r="C67" s="27" t="s">
        <v>74</v>
      </c>
      <c r="D67" s="40">
        <v>34.270000000000003</v>
      </c>
      <c r="E67" s="21">
        <f t="shared" ref="E67:E78" si="4">D67*(1-$D$6)</f>
        <v>34.270000000000003</v>
      </c>
      <c r="F67" s="142"/>
      <c r="G67" s="142"/>
    </row>
    <row r="68" spans="1:7" ht="12.75" customHeight="1">
      <c r="A68" s="835"/>
      <c r="B68" s="16" t="s">
        <v>478</v>
      </c>
      <c r="C68" s="27" t="s">
        <v>74</v>
      </c>
      <c r="D68" s="40">
        <v>30.92</v>
      </c>
      <c r="E68" s="21">
        <f t="shared" si="4"/>
        <v>30.92</v>
      </c>
      <c r="F68" s="142"/>
      <c r="G68" s="142"/>
    </row>
    <row r="69" spans="1:7" ht="12.75" customHeight="1">
      <c r="A69" s="835"/>
      <c r="B69" s="16" t="s">
        <v>479</v>
      </c>
      <c r="C69" s="27" t="s">
        <v>74</v>
      </c>
      <c r="D69" s="40">
        <v>29.54</v>
      </c>
      <c r="E69" s="21">
        <f t="shared" si="4"/>
        <v>29.54</v>
      </c>
      <c r="F69" s="142"/>
      <c r="G69" s="142"/>
    </row>
    <row r="70" spans="1:7" ht="12.75" customHeight="1">
      <c r="A70" s="835"/>
      <c r="B70" s="16" t="s">
        <v>480</v>
      </c>
      <c r="C70" s="27" t="s">
        <v>74</v>
      </c>
      <c r="D70" s="40">
        <v>28.38</v>
      </c>
      <c r="E70" s="21">
        <f t="shared" si="4"/>
        <v>28.38</v>
      </c>
      <c r="F70" s="142"/>
      <c r="G70" s="142"/>
    </row>
    <row r="71" spans="1:7" ht="12.75" customHeight="1">
      <c r="A71" s="835"/>
      <c r="B71" s="16" t="s">
        <v>481</v>
      </c>
      <c r="C71" s="27" t="s">
        <v>74</v>
      </c>
      <c r="D71" s="40">
        <v>28.38</v>
      </c>
      <c r="E71" s="21">
        <f t="shared" si="4"/>
        <v>28.38</v>
      </c>
      <c r="F71" s="142"/>
      <c r="G71" s="142"/>
    </row>
    <row r="72" spans="1:7" ht="12.75" customHeight="1">
      <c r="A72" s="835"/>
      <c r="B72" s="16" t="s">
        <v>482</v>
      </c>
      <c r="C72" s="27" t="s">
        <v>74</v>
      </c>
      <c r="D72" s="40">
        <v>28.38</v>
      </c>
      <c r="E72" s="21">
        <f t="shared" si="4"/>
        <v>28.38</v>
      </c>
      <c r="F72" s="142"/>
      <c r="G72" s="142"/>
    </row>
    <row r="73" spans="1:7" ht="12.75" customHeight="1">
      <c r="A73" s="835"/>
      <c r="B73" s="16" t="s">
        <v>483</v>
      </c>
      <c r="C73" s="27" t="s">
        <v>74</v>
      </c>
      <c r="D73" s="40">
        <v>28.38</v>
      </c>
      <c r="E73" s="21">
        <f t="shared" si="4"/>
        <v>28.38</v>
      </c>
      <c r="F73" s="142"/>
      <c r="G73" s="142"/>
    </row>
    <row r="74" spans="1:7" ht="12.75" customHeight="1">
      <c r="A74" s="835"/>
      <c r="B74" s="16" t="s">
        <v>484</v>
      </c>
      <c r="C74" s="27" t="s">
        <v>74</v>
      </c>
      <c r="D74" s="40">
        <v>28.38</v>
      </c>
      <c r="E74" s="21">
        <f t="shared" si="4"/>
        <v>28.38</v>
      </c>
      <c r="F74" s="142"/>
      <c r="G74" s="142"/>
    </row>
    <row r="75" spans="1:7" ht="12.75" customHeight="1">
      <c r="A75" s="835"/>
      <c r="B75" s="16" t="s">
        <v>485</v>
      </c>
      <c r="C75" s="27" t="s">
        <v>74</v>
      </c>
      <c r="D75" s="40">
        <v>28.38</v>
      </c>
      <c r="E75" s="21">
        <f t="shared" si="4"/>
        <v>28.38</v>
      </c>
      <c r="F75" s="142"/>
      <c r="G75" s="142"/>
    </row>
    <row r="76" spans="1:7" ht="12.75" customHeight="1">
      <c r="A76" s="836"/>
      <c r="B76" s="16" t="s">
        <v>486</v>
      </c>
      <c r="C76" s="27" t="s">
        <v>74</v>
      </c>
      <c r="D76" s="40">
        <v>28.38</v>
      </c>
      <c r="E76" s="21">
        <f t="shared" si="4"/>
        <v>28.38</v>
      </c>
      <c r="F76" s="142"/>
      <c r="G76" s="142"/>
    </row>
    <row r="77" spans="1:7" ht="12.75" customHeight="1">
      <c r="A77" s="836"/>
      <c r="B77" s="16" t="s">
        <v>487</v>
      </c>
      <c r="C77" s="27" t="s">
        <v>74</v>
      </c>
      <c r="D77" s="40">
        <v>28.38</v>
      </c>
      <c r="E77" s="21">
        <f t="shared" si="4"/>
        <v>28.38</v>
      </c>
      <c r="F77" s="142"/>
      <c r="G77" s="142"/>
    </row>
    <row r="78" spans="1:7" ht="12.75" customHeight="1">
      <c r="A78" s="836"/>
      <c r="B78" s="16" t="s">
        <v>488</v>
      </c>
      <c r="C78" s="27" t="s">
        <v>74</v>
      </c>
      <c r="D78" s="40">
        <v>28.38</v>
      </c>
      <c r="E78" s="21">
        <f t="shared" si="4"/>
        <v>28.38</v>
      </c>
      <c r="F78" s="142"/>
      <c r="G78" s="142"/>
    </row>
    <row r="79" spans="1:7" s="17" customFormat="1" ht="15.75" customHeight="1">
      <c r="A79" s="632" t="s">
        <v>546</v>
      </c>
      <c r="B79" s="633"/>
      <c r="C79" s="633"/>
      <c r="D79" s="633"/>
      <c r="E79" s="633"/>
      <c r="F79" s="633"/>
      <c r="G79" s="686"/>
    </row>
    <row r="80" spans="1:7" s="17" customFormat="1" ht="51.75" customHeight="1">
      <c r="A80" s="830" t="s">
        <v>545</v>
      </c>
      <c r="B80" s="820"/>
      <c r="C80" s="820"/>
      <c r="D80" s="820"/>
      <c r="E80" s="820"/>
      <c r="F80" s="820"/>
      <c r="G80" s="831"/>
    </row>
    <row r="81" spans="1:7" ht="12.75" customHeight="1">
      <c r="A81" s="835"/>
      <c r="B81" s="16" t="s">
        <v>462</v>
      </c>
      <c r="C81" s="27" t="s">
        <v>74</v>
      </c>
      <c r="D81" s="40" t="s">
        <v>638</v>
      </c>
      <c r="E81" s="21" t="e">
        <f>D81*(1-$D$6)</f>
        <v>#VALUE!</v>
      </c>
      <c r="F81" s="142"/>
      <c r="G81" s="142"/>
    </row>
    <row r="82" spans="1:7" ht="12.75" customHeight="1">
      <c r="A82" s="836"/>
      <c r="B82" s="16" t="s">
        <v>463</v>
      </c>
      <c r="C82" s="27" t="s">
        <v>74</v>
      </c>
      <c r="D82" s="40">
        <v>39.04</v>
      </c>
      <c r="E82" s="21">
        <f t="shared" ref="E82:E94" si="5">D82*(1-$D$6)</f>
        <v>39.04</v>
      </c>
      <c r="F82" s="142"/>
      <c r="G82" s="142"/>
    </row>
    <row r="83" spans="1:7" ht="12.75" customHeight="1">
      <c r="A83" s="836"/>
      <c r="B83" s="16" t="s">
        <v>464</v>
      </c>
      <c r="C83" s="27" t="s">
        <v>74</v>
      </c>
      <c r="D83" s="40">
        <v>35.159999999999997</v>
      </c>
      <c r="E83" s="21">
        <f t="shared" si="5"/>
        <v>35.159999999999997</v>
      </c>
      <c r="F83" s="142"/>
      <c r="G83" s="142"/>
    </row>
    <row r="84" spans="1:7" ht="12.75" customHeight="1">
      <c r="A84" s="836"/>
      <c r="B84" s="16" t="s">
        <v>465</v>
      </c>
      <c r="C84" s="27" t="s">
        <v>74</v>
      </c>
      <c r="D84" s="40">
        <v>33.5</v>
      </c>
      <c r="E84" s="21">
        <f t="shared" si="5"/>
        <v>33.5</v>
      </c>
      <c r="F84" s="142"/>
      <c r="G84" s="142"/>
    </row>
    <row r="85" spans="1:7" ht="12.75" customHeight="1">
      <c r="A85" s="836"/>
      <c r="B85" s="16" t="s">
        <v>466</v>
      </c>
      <c r="C85" s="27" t="s">
        <v>74</v>
      </c>
      <c r="D85" s="40">
        <v>32.26</v>
      </c>
      <c r="E85" s="21">
        <f t="shared" si="5"/>
        <v>32.26</v>
      </c>
      <c r="F85" s="142"/>
      <c r="G85" s="142"/>
    </row>
    <row r="86" spans="1:7" ht="12.75" customHeight="1">
      <c r="A86" s="836"/>
      <c r="B86" s="16" t="s">
        <v>467</v>
      </c>
      <c r="C86" s="27" t="s">
        <v>74</v>
      </c>
      <c r="D86" s="40">
        <v>32.26</v>
      </c>
      <c r="E86" s="21">
        <f t="shared" si="5"/>
        <v>32.26</v>
      </c>
      <c r="F86" s="142"/>
      <c r="G86" s="142"/>
    </row>
    <row r="87" spans="1:7" ht="12.75" customHeight="1">
      <c r="A87" s="836"/>
      <c r="B87" s="16" t="s">
        <v>468</v>
      </c>
      <c r="C87" s="27" t="s">
        <v>74</v>
      </c>
      <c r="D87" s="40">
        <v>32.26</v>
      </c>
      <c r="E87" s="21">
        <f t="shared" si="5"/>
        <v>32.26</v>
      </c>
      <c r="F87" s="142"/>
      <c r="G87" s="142"/>
    </row>
    <row r="88" spans="1:7" ht="12.75" customHeight="1">
      <c r="A88" s="836"/>
      <c r="B88" s="16" t="s">
        <v>469</v>
      </c>
      <c r="C88" s="27" t="s">
        <v>74</v>
      </c>
      <c r="D88" s="40">
        <v>32.26</v>
      </c>
      <c r="E88" s="21">
        <f t="shared" si="5"/>
        <v>32.26</v>
      </c>
      <c r="F88" s="142"/>
      <c r="G88" s="142"/>
    </row>
    <row r="89" spans="1:7" ht="12.75" customHeight="1">
      <c r="A89" s="836"/>
      <c r="B89" s="16" t="s">
        <v>470</v>
      </c>
      <c r="C89" s="27" t="s">
        <v>74</v>
      </c>
      <c r="D89" s="40">
        <v>32.26</v>
      </c>
      <c r="E89" s="21">
        <f t="shared" si="5"/>
        <v>32.26</v>
      </c>
      <c r="F89" s="142"/>
      <c r="G89" s="142"/>
    </row>
    <row r="90" spans="1:7" ht="12.75" customHeight="1">
      <c r="A90" s="836"/>
      <c r="B90" s="16" t="s">
        <v>471</v>
      </c>
      <c r="C90" s="27" t="s">
        <v>74</v>
      </c>
      <c r="D90" s="40">
        <v>32.26</v>
      </c>
      <c r="E90" s="21">
        <f t="shared" si="5"/>
        <v>32.26</v>
      </c>
      <c r="F90" s="142"/>
      <c r="G90" s="142"/>
    </row>
    <row r="91" spans="1:7" ht="12.75" customHeight="1">
      <c r="A91" s="836"/>
      <c r="B91" s="16" t="s">
        <v>472</v>
      </c>
      <c r="C91" s="27" t="s">
        <v>74</v>
      </c>
      <c r="D91" s="40">
        <v>32.26</v>
      </c>
      <c r="E91" s="21">
        <f t="shared" si="5"/>
        <v>32.26</v>
      </c>
      <c r="F91" s="142"/>
      <c r="G91" s="142"/>
    </row>
    <row r="92" spans="1:7" ht="12.75" customHeight="1">
      <c r="A92" s="836"/>
      <c r="B92" s="16" t="s">
        <v>473</v>
      </c>
      <c r="C92" s="27" t="s">
        <v>74</v>
      </c>
      <c r="D92" s="40">
        <v>32.26</v>
      </c>
      <c r="E92" s="21">
        <f t="shared" si="5"/>
        <v>32.26</v>
      </c>
      <c r="F92" s="142"/>
      <c r="G92" s="142"/>
    </row>
    <row r="93" spans="1:7" ht="12.75" customHeight="1">
      <c r="A93" s="836"/>
      <c r="B93" s="16" t="s">
        <v>474</v>
      </c>
      <c r="C93" s="27" t="s">
        <v>74</v>
      </c>
      <c r="D93" s="40">
        <v>32.26</v>
      </c>
      <c r="E93" s="21">
        <f t="shared" si="5"/>
        <v>32.26</v>
      </c>
      <c r="F93" s="142"/>
      <c r="G93" s="142"/>
    </row>
    <row r="94" spans="1:7" ht="12.75" customHeight="1">
      <c r="A94" s="836"/>
      <c r="B94" s="16" t="s">
        <v>475</v>
      </c>
      <c r="C94" s="27" t="s">
        <v>74</v>
      </c>
      <c r="D94" s="40">
        <v>32.26</v>
      </c>
      <c r="E94" s="21">
        <f t="shared" si="5"/>
        <v>32.26</v>
      </c>
      <c r="F94" s="142"/>
      <c r="G94" s="142"/>
    </row>
    <row r="95" spans="1:7" s="17" customFormat="1" ht="15.75" customHeight="1">
      <c r="A95" s="632" t="s">
        <v>547</v>
      </c>
      <c r="B95" s="633"/>
      <c r="C95" s="633"/>
      <c r="D95" s="633"/>
      <c r="E95" s="633"/>
      <c r="F95" s="633"/>
      <c r="G95" s="686"/>
    </row>
    <row r="96" spans="1:7" s="17" customFormat="1" ht="31.5" customHeight="1">
      <c r="A96" s="828" t="s">
        <v>610</v>
      </c>
      <c r="B96" s="826"/>
      <c r="C96" s="826"/>
      <c r="D96" s="826"/>
      <c r="E96" s="826"/>
      <c r="F96" s="826"/>
      <c r="G96" s="829"/>
    </row>
    <row r="97" spans="1:7" ht="12.75" customHeight="1">
      <c r="A97" s="837"/>
      <c r="B97" s="16" t="s">
        <v>597</v>
      </c>
      <c r="C97" s="27" t="s">
        <v>74</v>
      </c>
      <c r="D97" s="40">
        <v>51.87</v>
      </c>
      <c r="E97" s="21">
        <f>D97*(1-$D$6)</f>
        <v>51.87</v>
      </c>
      <c r="F97" s="142"/>
      <c r="G97" s="142"/>
    </row>
    <row r="98" spans="1:7" ht="12.75" customHeight="1">
      <c r="A98" s="837"/>
      <c r="B98" s="16" t="s">
        <v>598</v>
      </c>
      <c r="C98" s="27" t="s">
        <v>74</v>
      </c>
      <c r="D98" s="40">
        <v>47.74</v>
      </c>
      <c r="E98" s="21">
        <f t="shared" ref="E98:E106" si="6">D98*(1-$D$6)</f>
        <v>47.74</v>
      </c>
      <c r="F98" s="142"/>
      <c r="G98" s="142"/>
    </row>
    <row r="99" spans="1:7" ht="12.75" customHeight="1">
      <c r="A99" s="837"/>
      <c r="B99" s="16" t="s">
        <v>599</v>
      </c>
      <c r="C99" s="27" t="s">
        <v>74</v>
      </c>
      <c r="D99" s="40">
        <v>44.86</v>
      </c>
      <c r="E99" s="21">
        <f t="shared" si="6"/>
        <v>44.86</v>
      </c>
      <c r="F99" s="142"/>
      <c r="G99" s="142"/>
    </row>
    <row r="100" spans="1:7">
      <c r="A100" s="837"/>
      <c r="B100" s="16" t="s">
        <v>600</v>
      </c>
      <c r="C100" s="27" t="s">
        <v>74</v>
      </c>
      <c r="D100" s="40">
        <v>40.119999999999997</v>
      </c>
      <c r="E100" s="21">
        <f t="shared" si="6"/>
        <v>40.119999999999997</v>
      </c>
      <c r="F100" s="142"/>
      <c r="G100" s="142"/>
    </row>
    <row r="101" spans="1:7">
      <c r="A101" s="837"/>
      <c r="B101" s="16" t="s">
        <v>601</v>
      </c>
      <c r="C101" s="27" t="s">
        <v>74</v>
      </c>
      <c r="D101" s="40">
        <v>38.04</v>
      </c>
      <c r="E101" s="21">
        <f t="shared" si="6"/>
        <v>38.04</v>
      </c>
      <c r="F101" s="142"/>
      <c r="G101" s="142"/>
    </row>
    <row r="102" spans="1:7">
      <c r="A102" s="837"/>
      <c r="B102" s="16" t="s">
        <v>602</v>
      </c>
      <c r="C102" s="27" t="s">
        <v>74</v>
      </c>
      <c r="D102" s="40">
        <v>36.700000000000003</v>
      </c>
      <c r="E102" s="21">
        <f t="shared" si="6"/>
        <v>36.700000000000003</v>
      </c>
      <c r="F102" s="142"/>
      <c r="G102" s="142"/>
    </row>
    <row r="103" spans="1:7">
      <c r="A103" s="837"/>
      <c r="B103" s="16" t="s">
        <v>603</v>
      </c>
      <c r="C103" s="27" t="s">
        <v>74</v>
      </c>
      <c r="D103" s="40">
        <v>36.700000000000003</v>
      </c>
      <c r="E103" s="21">
        <f t="shared" si="6"/>
        <v>36.700000000000003</v>
      </c>
      <c r="F103" s="142"/>
      <c r="G103" s="142"/>
    </row>
    <row r="104" spans="1:7">
      <c r="A104" s="837"/>
      <c r="B104" s="16" t="s">
        <v>604</v>
      </c>
      <c r="C104" s="27" t="s">
        <v>74</v>
      </c>
      <c r="D104" s="40">
        <v>36.700000000000003</v>
      </c>
      <c r="E104" s="21">
        <f t="shared" si="6"/>
        <v>36.700000000000003</v>
      </c>
      <c r="F104" s="142"/>
      <c r="G104" s="142"/>
    </row>
    <row r="105" spans="1:7">
      <c r="A105" s="837"/>
      <c r="B105" s="16" t="s">
        <v>605</v>
      </c>
      <c r="C105" s="27" t="s">
        <v>74</v>
      </c>
      <c r="D105" s="40">
        <v>36.700000000000003</v>
      </c>
      <c r="E105" s="21">
        <f t="shared" si="6"/>
        <v>36.700000000000003</v>
      </c>
      <c r="F105" s="142"/>
      <c r="G105" s="142"/>
    </row>
    <row r="106" spans="1:7">
      <c r="A106" s="837"/>
      <c r="B106" s="16" t="s">
        <v>606</v>
      </c>
      <c r="C106" s="27" t="s">
        <v>74</v>
      </c>
      <c r="D106" s="40">
        <v>36.700000000000003</v>
      </c>
      <c r="E106" s="21">
        <f t="shared" si="6"/>
        <v>36.700000000000003</v>
      </c>
      <c r="F106" s="142"/>
      <c r="G106" s="142"/>
    </row>
    <row r="107" spans="1:7" s="17" customFormat="1" ht="15.75" customHeight="1">
      <c r="A107" s="632" t="s">
        <v>548</v>
      </c>
      <c r="B107" s="633"/>
      <c r="C107" s="633"/>
      <c r="D107" s="633"/>
      <c r="E107" s="633"/>
      <c r="F107" s="633"/>
      <c r="G107" s="686"/>
    </row>
    <row r="108" spans="1:7" s="17" customFormat="1" ht="25.5" customHeight="1">
      <c r="A108" s="830" t="s">
        <v>544</v>
      </c>
      <c r="B108" s="820"/>
      <c r="C108" s="820"/>
      <c r="D108" s="820"/>
      <c r="E108" s="820"/>
      <c r="F108" s="820"/>
      <c r="G108" s="831"/>
    </row>
    <row r="109" spans="1:7" ht="12.75" customHeight="1">
      <c r="A109" s="838"/>
      <c r="B109" s="16" t="s">
        <v>449</v>
      </c>
      <c r="C109" s="27" t="s">
        <v>74</v>
      </c>
      <c r="D109" s="106">
        <v>37.85</v>
      </c>
      <c r="E109" s="21">
        <f>D109*(1-$D$6)</f>
        <v>37.85</v>
      </c>
      <c r="F109" s="142"/>
      <c r="G109" s="142"/>
    </row>
    <row r="110" spans="1:7" ht="12.75" customHeight="1">
      <c r="A110" s="833"/>
      <c r="B110" s="16" t="s">
        <v>450</v>
      </c>
      <c r="C110" s="27" t="s">
        <v>74</v>
      </c>
      <c r="D110" s="106">
        <v>34.159999999999997</v>
      </c>
      <c r="E110" s="21">
        <f t="shared" ref="E110:E121" si="7">D110*(1-$D$6)</f>
        <v>34.159999999999997</v>
      </c>
      <c r="F110" s="142"/>
      <c r="G110" s="142"/>
    </row>
    <row r="111" spans="1:7" ht="12.75" customHeight="1">
      <c r="A111" s="833"/>
      <c r="B111" s="16" t="s">
        <v>451</v>
      </c>
      <c r="C111" s="27" t="s">
        <v>74</v>
      </c>
      <c r="D111" s="106">
        <v>32.49</v>
      </c>
      <c r="E111" s="21">
        <f t="shared" si="7"/>
        <v>32.49</v>
      </c>
      <c r="F111" s="142"/>
      <c r="G111" s="142"/>
    </row>
    <row r="112" spans="1:7" ht="12.75" customHeight="1">
      <c r="A112" s="833"/>
      <c r="B112" s="16" t="s">
        <v>452</v>
      </c>
      <c r="C112" s="27" t="s">
        <v>74</v>
      </c>
      <c r="D112" s="106">
        <v>31.34</v>
      </c>
      <c r="E112" s="21">
        <f t="shared" si="7"/>
        <v>31.34</v>
      </c>
      <c r="F112" s="142"/>
      <c r="G112" s="142"/>
    </row>
    <row r="113" spans="1:7" ht="12.75" customHeight="1">
      <c r="A113" s="833"/>
      <c r="B113" s="16" t="s">
        <v>453</v>
      </c>
      <c r="C113" s="27" t="s">
        <v>74</v>
      </c>
      <c r="D113" s="106">
        <v>31.34</v>
      </c>
      <c r="E113" s="21">
        <f t="shared" si="7"/>
        <v>31.34</v>
      </c>
      <c r="F113" s="142"/>
      <c r="G113" s="142"/>
    </row>
    <row r="114" spans="1:7" ht="12.75" customHeight="1">
      <c r="A114" s="833"/>
      <c r="B114" s="16" t="s">
        <v>454</v>
      </c>
      <c r="C114" s="27" t="s">
        <v>74</v>
      </c>
      <c r="D114" s="106">
        <v>31.34</v>
      </c>
      <c r="E114" s="21">
        <f t="shared" si="7"/>
        <v>31.34</v>
      </c>
      <c r="F114" s="142"/>
      <c r="G114" s="142"/>
    </row>
    <row r="115" spans="1:7" ht="12.75" customHeight="1">
      <c r="A115" s="833"/>
      <c r="B115" s="16" t="s">
        <v>455</v>
      </c>
      <c r="C115" s="27" t="s">
        <v>74</v>
      </c>
      <c r="D115" s="106">
        <v>31.34</v>
      </c>
      <c r="E115" s="21">
        <f t="shared" si="7"/>
        <v>31.34</v>
      </c>
      <c r="F115" s="142"/>
      <c r="G115" s="142"/>
    </row>
    <row r="116" spans="1:7" ht="12.75" customHeight="1">
      <c r="A116" s="833"/>
      <c r="B116" s="16" t="s">
        <v>456</v>
      </c>
      <c r="C116" s="27" t="s">
        <v>74</v>
      </c>
      <c r="D116" s="106">
        <v>31.34</v>
      </c>
      <c r="E116" s="21">
        <f t="shared" si="7"/>
        <v>31.34</v>
      </c>
      <c r="F116" s="142"/>
      <c r="G116" s="142"/>
    </row>
    <row r="117" spans="1:7" ht="12.75" customHeight="1">
      <c r="A117" s="833"/>
      <c r="B117" s="16" t="s">
        <v>457</v>
      </c>
      <c r="C117" s="27" t="s">
        <v>74</v>
      </c>
      <c r="D117" s="106">
        <v>31.34</v>
      </c>
      <c r="E117" s="21">
        <f t="shared" si="7"/>
        <v>31.34</v>
      </c>
      <c r="F117" s="142"/>
      <c r="G117" s="142"/>
    </row>
    <row r="118" spans="1:7" ht="12.75" customHeight="1">
      <c r="A118" s="833"/>
      <c r="B118" s="16" t="s">
        <v>458</v>
      </c>
      <c r="C118" s="27" t="s">
        <v>74</v>
      </c>
      <c r="D118" s="106">
        <v>31.34</v>
      </c>
      <c r="E118" s="21">
        <f t="shared" si="7"/>
        <v>31.34</v>
      </c>
      <c r="F118" s="142"/>
      <c r="G118" s="142"/>
    </row>
    <row r="119" spans="1:7" ht="12.75" customHeight="1">
      <c r="A119" s="833"/>
      <c r="B119" s="16" t="s">
        <v>459</v>
      </c>
      <c r="C119" s="27" t="s">
        <v>74</v>
      </c>
      <c r="D119" s="106">
        <v>31.34</v>
      </c>
      <c r="E119" s="21">
        <f t="shared" si="7"/>
        <v>31.34</v>
      </c>
      <c r="F119" s="142"/>
      <c r="G119" s="142"/>
    </row>
    <row r="120" spans="1:7" ht="12.75" customHeight="1">
      <c r="A120" s="833"/>
      <c r="B120" s="16" t="s">
        <v>460</v>
      </c>
      <c r="C120" s="27" t="s">
        <v>74</v>
      </c>
      <c r="D120" s="106">
        <v>31.34</v>
      </c>
      <c r="E120" s="21">
        <f t="shared" si="7"/>
        <v>31.34</v>
      </c>
      <c r="F120" s="142"/>
      <c r="G120" s="142"/>
    </row>
    <row r="121" spans="1:7" ht="12.75" customHeight="1">
      <c r="A121" s="833"/>
      <c r="B121" s="16" t="s">
        <v>461</v>
      </c>
      <c r="C121" s="27" t="s">
        <v>74</v>
      </c>
      <c r="D121" s="106">
        <v>31.34</v>
      </c>
      <c r="E121" s="21">
        <f t="shared" si="7"/>
        <v>31.34</v>
      </c>
      <c r="F121" s="142"/>
      <c r="G121" s="142"/>
    </row>
    <row r="122" spans="1:7" s="17" customFormat="1" ht="16.5" customHeight="1">
      <c r="A122" s="632" t="s">
        <v>549</v>
      </c>
      <c r="B122" s="633"/>
      <c r="C122" s="633"/>
      <c r="D122" s="633"/>
      <c r="E122" s="633"/>
      <c r="F122" s="633"/>
      <c r="G122" s="686"/>
    </row>
    <row r="123" spans="1:7" s="17" customFormat="1" ht="62.25" customHeight="1">
      <c r="A123" s="830" t="s">
        <v>611</v>
      </c>
      <c r="B123" s="820"/>
      <c r="C123" s="820"/>
      <c r="D123" s="820"/>
      <c r="E123" s="820"/>
      <c r="F123" s="820"/>
      <c r="G123" s="831"/>
    </row>
    <row r="124" spans="1:7" ht="12.75" customHeight="1">
      <c r="A124" s="835"/>
      <c r="B124" s="16" t="s">
        <v>437</v>
      </c>
      <c r="C124" s="27" t="s">
        <v>74</v>
      </c>
      <c r="D124" s="40">
        <v>35.159999999999997</v>
      </c>
      <c r="E124" s="21">
        <f>D124*(1-$D$6)</f>
        <v>35.159999999999997</v>
      </c>
      <c r="F124" s="142"/>
      <c r="G124" s="142"/>
    </row>
    <row r="125" spans="1:7" ht="12.75" customHeight="1">
      <c r="A125" s="835"/>
      <c r="B125" s="16" t="s">
        <v>438</v>
      </c>
      <c r="C125" s="27" t="s">
        <v>74</v>
      </c>
      <c r="D125" s="40">
        <v>33.5</v>
      </c>
      <c r="E125" s="21">
        <f t="shared" ref="E125:E134" si="8">D125*(1-$D$6)</f>
        <v>33.5</v>
      </c>
      <c r="F125" s="142"/>
      <c r="G125" s="142"/>
    </row>
    <row r="126" spans="1:7" ht="12.75" customHeight="1">
      <c r="A126" s="835"/>
      <c r="B126" s="16" t="s">
        <v>439</v>
      </c>
      <c r="C126" s="27" t="s">
        <v>74</v>
      </c>
      <c r="D126" s="40">
        <v>32.26</v>
      </c>
      <c r="E126" s="21">
        <f t="shared" si="8"/>
        <v>32.26</v>
      </c>
      <c r="F126" s="142"/>
      <c r="G126" s="142"/>
    </row>
    <row r="127" spans="1:7" ht="12.75" customHeight="1">
      <c r="A127" s="835"/>
      <c r="B127" s="16" t="s">
        <v>440</v>
      </c>
      <c r="C127" s="27" t="s">
        <v>74</v>
      </c>
      <c r="D127" s="40">
        <v>32.26</v>
      </c>
      <c r="E127" s="21">
        <f t="shared" si="8"/>
        <v>32.26</v>
      </c>
      <c r="F127" s="142"/>
      <c r="G127" s="142"/>
    </row>
    <row r="128" spans="1:7" ht="12.75" customHeight="1">
      <c r="A128" s="835"/>
      <c r="B128" s="16" t="s">
        <v>441</v>
      </c>
      <c r="C128" s="27" t="s">
        <v>74</v>
      </c>
      <c r="D128" s="40">
        <v>32.26</v>
      </c>
      <c r="E128" s="21">
        <f t="shared" si="8"/>
        <v>32.26</v>
      </c>
      <c r="F128" s="142"/>
      <c r="G128" s="142"/>
    </row>
    <row r="129" spans="1:7" ht="12.75" customHeight="1">
      <c r="A129" s="835"/>
      <c r="B129" s="16" t="s">
        <v>442</v>
      </c>
      <c r="C129" s="27" t="s">
        <v>74</v>
      </c>
      <c r="D129" s="40">
        <v>32.26</v>
      </c>
      <c r="E129" s="21">
        <f t="shared" si="8"/>
        <v>32.26</v>
      </c>
      <c r="F129" s="142"/>
      <c r="G129" s="142"/>
    </row>
    <row r="130" spans="1:7" ht="12.75" customHeight="1">
      <c r="A130" s="835"/>
      <c r="B130" s="16" t="s">
        <v>443</v>
      </c>
      <c r="C130" s="27" t="s">
        <v>74</v>
      </c>
      <c r="D130" s="40">
        <v>32.26</v>
      </c>
      <c r="E130" s="21">
        <f t="shared" si="8"/>
        <v>32.26</v>
      </c>
      <c r="F130" s="142"/>
      <c r="G130" s="142"/>
    </row>
    <row r="131" spans="1:7" ht="12.75" customHeight="1">
      <c r="A131" s="835"/>
      <c r="B131" s="16" t="s">
        <v>444</v>
      </c>
      <c r="C131" s="27" t="s">
        <v>74</v>
      </c>
      <c r="D131" s="40">
        <v>32.26</v>
      </c>
      <c r="E131" s="21">
        <f t="shared" si="8"/>
        <v>32.26</v>
      </c>
      <c r="F131" s="142"/>
      <c r="G131" s="142"/>
    </row>
    <row r="132" spans="1:7" ht="12.75" customHeight="1">
      <c r="A132" s="835"/>
      <c r="B132" s="16" t="s">
        <v>445</v>
      </c>
      <c r="C132" s="27" t="s">
        <v>74</v>
      </c>
      <c r="D132" s="40">
        <v>32.26</v>
      </c>
      <c r="E132" s="21">
        <f t="shared" si="8"/>
        <v>32.26</v>
      </c>
      <c r="F132" s="142"/>
      <c r="G132" s="142"/>
    </row>
    <row r="133" spans="1:7" ht="12.75" customHeight="1">
      <c r="A133" s="835"/>
      <c r="B133" s="16" t="s">
        <v>446</v>
      </c>
      <c r="C133" s="27" t="s">
        <v>74</v>
      </c>
      <c r="D133" s="40">
        <v>32.26</v>
      </c>
      <c r="E133" s="21">
        <f t="shared" si="8"/>
        <v>32.26</v>
      </c>
      <c r="F133" s="142"/>
      <c r="G133" s="142"/>
    </row>
    <row r="134" spans="1:7" ht="12.75" customHeight="1">
      <c r="A134" s="836"/>
      <c r="B134" s="16" t="s">
        <v>447</v>
      </c>
      <c r="C134" s="27" t="s">
        <v>74</v>
      </c>
      <c r="D134" s="40">
        <v>32.26</v>
      </c>
      <c r="E134" s="21">
        <f t="shared" si="8"/>
        <v>32.26</v>
      </c>
      <c r="F134" s="142"/>
      <c r="G134" s="142"/>
    </row>
    <row r="135" spans="1:7" ht="12.75" customHeight="1">
      <c r="A135" s="836"/>
      <c r="B135" s="16" t="s">
        <v>448</v>
      </c>
      <c r="C135" s="27" t="s">
        <v>74</v>
      </c>
      <c r="D135" s="40">
        <v>32.26</v>
      </c>
      <c r="E135" s="21">
        <f>D135*(1-$D$6)</f>
        <v>32.26</v>
      </c>
      <c r="F135" s="142"/>
      <c r="G135" s="142"/>
    </row>
    <row r="136" spans="1:7" s="17" customFormat="1" ht="15.75" customHeight="1">
      <c r="A136" s="632" t="s">
        <v>553</v>
      </c>
      <c r="B136" s="633"/>
      <c r="C136" s="633"/>
      <c r="D136" s="633"/>
      <c r="E136" s="633"/>
      <c r="F136" s="633"/>
      <c r="G136" s="686"/>
    </row>
    <row r="137" spans="1:7" s="17" customFormat="1" ht="53.25" customHeight="1">
      <c r="A137" s="828" t="s">
        <v>552</v>
      </c>
      <c r="B137" s="826"/>
      <c r="C137" s="826"/>
      <c r="D137" s="826"/>
      <c r="E137" s="826"/>
      <c r="F137" s="826"/>
      <c r="G137" s="829"/>
    </row>
    <row r="138" spans="1:7" ht="12.75" customHeight="1">
      <c r="A138" s="833"/>
      <c r="B138" s="16" t="s">
        <v>530</v>
      </c>
      <c r="C138" s="27" t="s">
        <v>74</v>
      </c>
      <c r="D138" s="106">
        <v>29.23</v>
      </c>
      <c r="E138" s="21">
        <f>D138*(1-$D$6)</f>
        <v>29.23</v>
      </c>
      <c r="F138" s="142"/>
      <c r="G138" s="142"/>
    </row>
    <row r="139" spans="1:7" ht="12.75" customHeight="1">
      <c r="A139" s="833"/>
      <c r="B139" s="16" t="s">
        <v>531</v>
      </c>
      <c r="C139" s="27" t="s">
        <v>74</v>
      </c>
      <c r="D139" s="106">
        <v>27.87</v>
      </c>
      <c r="E139" s="21">
        <f t="shared" ref="E139:E149" si="9">D139*(1-$D$6)</f>
        <v>27.87</v>
      </c>
      <c r="F139" s="142"/>
      <c r="G139" s="142"/>
    </row>
    <row r="140" spans="1:7" ht="12.75" customHeight="1">
      <c r="A140" s="833"/>
      <c r="B140" s="16" t="s">
        <v>532</v>
      </c>
      <c r="C140" s="27" t="s">
        <v>74</v>
      </c>
      <c r="D140" s="106">
        <v>26.8</v>
      </c>
      <c r="E140" s="21">
        <f t="shared" si="9"/>
        <v>26.8</v>
      </c>
      <c r="F140" s="142"/>
      <c r="G140" s="142"/>
    </row>
    <row r="141" spans="1:7" ht="12.75" customHeight="1">
      <c r="A141" s="833"/>
      <c r="B141" s="16" t="s">
        <v>533</v>
      </c>
      <c r="C141" s="27" t="s">
        <v>74</v>
      </c>
      <c r="D141" s="106">
        <v>26.8</v>
      </c>
      <c r="E141" s="21">
        <f t="shared" si="9"/>
        <v>26.8</v>
      </c>
      <c r="F141" s="142"/>
      <c r="G141" s="142"/>
    </row>
    <row r="142" spans="1:7" ht="12.75" customHeight="1">
      <c r="A142" s="833"/>
      <c r="B142" s="16" t="s">
        <v>534</v>
      </c>
      <c r="C142" s="27" t="s">
        <v>74</v>
      </c>
      <c r="D142" s="106">
        <v>26.8</v>
      </c>
      <c r="E142" s="21">
        <f t="shared" si="9"/>
        <v>26.8</v>
      </c>
      <c r="F142" s="142"/>
      <c r="G142" s="142"/>
    </row>
    <row r="143" spans="1:7" ht="12.75" customHeight="1">
      <c r="A143" s="833"/>
      <c r="B143" s="16" t="s">
        <v>535</v>
      </c>
      <c r="C143" s="27" t="s">
        <v>74</v>
      </c>
      <c r="D143" s="106">
        <v>26.8</v>
      </c>
      <c r="E143" s="21">
        <f t="shared" si="9"/>
        <v>26.8</v>
      </c>
      <c r="F143" s="142"/>
      <c r="G143" s="142"/>
    </row>
    <row r="144" spans="1:7" ht="12.75" customHeight="1">
      <c r="A144" s="833"/>
      <c r="B144" s="16" t="s">
        <v>536</v>
      </c>
      <c r="C144" s="27" t="s">
        <v>74</v>
      </c>
      <c r="D144" s="106">
        <v>26.8</v>
      </c>
      <c r="E144" s="21">
        <f t="shared" si="9"/>
        <v>26.8</v>
      </c>
      <c r="F144" s="142"/>
      <c r="G144" s="142"/>
    </row>
    <row r="145" spans="1:7" ht="12.75" customHeight="1">
      <c r="A145" s="833"/>
      <c r="B145" s="16" t="s">
        <v>537</v>
      </c>
      <c r="C145" s="27" t="s">
        <v>74</v>
      </c>
      <c r="D145" s="106">
        <v>27.49</v>
      </c>
      <c r="E145" s="21">
        <f t="shared" si="9"/>
        <v>27.49</v>
      </c>
      <c r="F145" s="142"/>
      <c r="G145" s="142"/>
    </row>
    <row r="146" spans="1:7" ht="12.75" customHeight="1">
      <c r="A146" s="833"/>
      <c r="B146" s="16" t="s">
        <v>538</v>
      </c>
      <c r="C146" s="27" t="s">
        <v>74</v>
      </c>
      <c r="D146" s="106">
        <v>27.49</v>
      </c>
      <c r="E146" s="21">
        <f t="shared" si="9"/>
        <v>27.49</v>
      </c>
      <c r="F146" s="142"/>
      <c r="G146" s="142"/>
    </row>
    <row r="147" spans="1:7" ht="12.75" customHeight="1">
      <c r="A147" s="833"/>
      <c r="B147" s="16" t="s">
        <v>539</v>
      </c>
      <c r="C147" s="27" t="s">
        <v>74</v>
      </c>
      <c r="D147" s="106">
        <v>27.49</v>
      </c>
      <c r="E147" s="21">
        <f t="shared" si="9"/>
        <v>27.49</v>
      </c>
      <c r="F147" s="142"/>
      <c r="G147" s="142"/>
    </row>
    <row r="148" spans="1:7" ht="12.75" customHeight="1">
      <c r="A148" s="833"/>
      <c r="B148" s="16" t="s">
        <v>540</v>
      </c>
      <c r="C148" s="27" t="s">
        <v>74</v>
      </c>
      <c r="D148" s="106">
        <v>27.49</v>
      </c>
      <c r="E148" s="21">
        <f t="shared" si="9"/>
        <v>27.49</v>
      </c>
      <c r="F148" s="142"/>
      <c r="G148" s="142"/>
    </row>
    <row r="149" spans="1:7" ht="12.75" customHeight="1" thickBot="1">
      <c r="A149" s="834"/>
      <c r="B149" s="66" t="s">
        <v>541</v>
      </c>
      <c r="C149" s="108" t="s">
        <v>74</v>
      </c>
      <c r="D149" s="276">
        <v>27.49</v>
      </c>
      <c r="E149" s="171">
        <f t="shared" si="9"/>
        <v>27.49</v>
      </c>
      <c r="F149" s="141"/>
      <c r="G149" s="141"/>
    </row>
    <row r="150" spans="1:7" ht="48" customHeight="1">
      <c r="A150" s="277"/>
      <c r="B150" s="822" t="s">
        <v>8</v>
      </c>
      <c r="C150" s="823"/>
      <c r="D150" s="823"/>
      <c r="E150" s="823"/>
      <c r="F150" s="823"/>
      <c r="G150" s="824"/>
    </row>
    <row r="151" spans="1:7" ht="15" customHeight="1">
      <c r="A151" s="642" t="s">
        <v>560</v>
      </c>
      <c r="B151" s="633"/>
      <c r="C151" s="633"/>
      <c r="D151" s="633"/>
      <c r="E151" s="633"/>
      <c r="F151" s="633"/>
      <c r="G151" s="634"/>
    </row>
    <row r="152" spans="1:7" ht="39.75" customHeight="1">
      <c r="A152" s="825" t="s">
        <v>559</v>
      </c>
      <c r="B152" s="826"/>
      <c r="C152" s="826"/>
      <c r="D152" s="826"/>
      <c r="E152" s="826"/>
      <c r="F152" s="826"/>
      <c r="G152" s="827"/>
    </row>
    <row r="153" spans="1:7" ht="15" customHeight="1">
      <c r="A153" s="487"/>
      <c r="B153" s="16" t="s">
        <v>426</v>
      </c>
      <c r="C153" s="27" t="s">
        <v>74</v>
      </c>
      <c r="D153" s="40">
        <v>26.07</v>
      </c>
      <c r="E153" s="21">
        <f>D153*(1-$D$6)</f>
        <v>26.07</v>
      </c>
      <c r="F153" s="142"/>
      <c r="G153" s="154"/>
    </row>
    <row r="154" spans="1:7" ht="15" customHeight="1">
      <c r="A154" s="487"/>
      <c r="B154" s="16" t="s">
        <v>427</v>
      </c>
      <c r="C154" s="27" t="s">
        <v>74</v>
      </c>
      <c r="D154" s="40">
        <v>25.86</v>
      </c>
      <c r="E154" s="21">
        <f t="shared" ref="E154:E159" si="10">D154*(1-$D$6)</f>
        <v>25.86</v>
      </c>
      <c r="F154" s="142"/>
      <c r="G154" s="154"/>
    </row>
    <row r="155" spans="1:7" ht="15" customHeight="1">
      <c r="A155" s="487"/>
      <c r="B155" s="16" t="s">
        <v>428</v>
      </c>
      <c r="C155" s="27" t="s">
        <v>74</v>
      </c>
      <c r="D155" s="40">
        <v>25.15</v>
      </c>
      <c r="E155" s="21">
        <f t="shared" si="10"/>
        <v>25.15</v>
      </c>
      <c r="F155" s="142"/>
      <c r="G155" s="154"/>
    </row>
    <row r="156" spans="1:7" ht="15" customHeight="1">
      <c r="A156" s="487"/>
      <c r="B156" s="16" t="s">
        <v>429</v>
      </c>
      <c r="C156" s="27" t="s">
        <v>74</v>
      </c>
      <c r="D156" s="40">
        <v>24.94</v>
      </c>
      <c r="E156" s="21">
        <f t="shared" si="10"/>
        <v>24.94</v>
      </c>
      <c r="F156" s="142"/>
      <c r="G156" s="154"/>
    </row>
    <row r="157" spans="1:7" ht="15" customHeight="1">
      <c r="A157" s="487"/>
      <c r="B157" s="16" t="s">
        <v>430</v>
      </c>
      <c r="C157" s="27" t="s">
        <v>74</v>
      </c>
      <c r="D157" s="40">
        <v>24.94</v>
      </c>
      <c r="E157" s="21">
        <f t="shared" si="10"/>
        <v>24.94</v>
      </c>
      <c r="F157" s="142"/>
      <c r="G157" s="154"/>
    </row>
    <row r="158" spans="1:7" ht="15" customHeight="1">
      <c r="A158" s="487"/>
      <c r="B158" s="16" t="s">
        <v>431</v>
      </c>
      <c r="C158" s="27" t="s">
        <v>74</v>
      </c>
      <c r="D158" s="40">
        <v>24.94</v>
      </c>
      <c r="E158" s="21">
        <f t="shared" si="10"/>
        <v>24.94</v>
      </c>
      <c r="F158" s="142"/>
      <c r="G158" s="154"/>
    </row>
    <row r="159" spans="1:7" ht="15" customHeight="1">
      <c r="A159" s="487"/>
      <c r="B159" s="16" t="s">
        <v>432</v>
      </c>
      <c r="C159" s="27" t="s">
        <v>74</v>
      </c>
      <c r="D159" s="40">
        <v>24.94</v>
      </c>
      <c r="E159" s="21">
        <f t="shared" si="10"/>
        <v>24.94</v>
      </c>
      <c r="F159" s="142"/>
      <c r="G159" s="154"/>
    </row>
    <row r="160" spans="1:7" ht="15" customHeight="1">
      <c r="A160" s="642" t="s">
        <v>556</v>
      </c>
      <c r="B160" s="633"/>
      <c r="C160" s="633"/>
      <c r="D160" s="633"/>
      <c r="E160" s="633"/>
      <c r="F160" s="633"/>
      <c r="G160" s="634"/>
    </row>
    <row r="161" spans="1:7" ht="38.25" customHeight="1">
      <c r="A161" s="819" t="s">
        <v>561</v>
      </c>
      <c r="B161" s="820"/>
      <c r="C161" s="820"/>
      <c r="D161" s="820"/>
      <c r="E161" s="820"/>
      <c r="F161" s="820"/>
      <c r="G161" s="821"/>
    </row>
    <row r="162" spans="1:7" ht="15" customHeight="1">
      <c r="A162" s="487"/>
      <c r="B162" s="16" t="s">
        <v>614</v>
      </c>
      <c r="C162" s="27" t="s">
        <v>74</v>
      </c>
      <c r="D162" s="40">
        <v>31.04</v>
      </c>
      <c r="E162" s="21">
        <f>D162*(1-$D$6)</f>
        <v>31.04</v>
      </c>
      <c r="F162" s="142"/>
      <c r="G162" s="154"/>
    </row>
    <row r="163" spans="1:7" ht="15" customHeight="1">
      <c r="A163" s="487"/>
      <c r="B163" s="16" t="s">
        <v>615</v>
      </c>
      <c r="C163" s="27" t="s">
        <v>74</v>
      </c>
      <c r="D163" s="40">
        <v>28.99</v>
      </c>
      <c r="E163" s="21">
        <f t="shared" ref="E163:E168" si="11">D163*(1-$D$6)</f>
        <v>28.99</v>
      </c>
      <c r="F163" s="142"/>
      <c r="G163" s="154"/>
    </row>
    <row r="164" spans="1:7" ht="15" customHeight="1">
      <c r="A164" s="487"/>
      <c r="B164" s="16" t="s">
        <v>616</v>
      </c>
      <c r="C164" s="27" t="s">
        <v>74</v>
      </c>
      <c r="D164" s="40">
        <v>28.99</v>
      </c>
      <c r="E164" s="21">
        <f t="shared" si="11"/>
        <v>28.99</v>
      </c>
      <c r="F164" s="142"/>
      <c r="G164" s="154"/>
    </row>
    <row r="165" spans="1:7" ht="15" customHeight="1">
      <c r="A165" s="487"/>
      <c r="B165" s="16" t="s">
        <v>617</v>
      </c>
      <c r="C165" s="27" t="s">
        <v>74</v>
      </c>
      <c r="D165" s="40">
        <v>28.49</v>
      </c>
      <c r="E165" s="21">
        <f t="shared" si="11"/>
        <v>28.49</v>
      </c>
      <c r="F165" s="142"/>
      <c r="G165" s="154"/>
    </row>
    <row r="166" spans="1:7" ht="15" customHeight="1">
      <c r="A166" s="487"/>
      <c r="B166" s="16" t="s">
        <v>618</v>
      </c>
      <c r="C166" s="27" t="s">
        <v>74</v>
      </c>
      <c r="D166" s="40">
        <v>28.49</v>
      </c>
      <c r="E166" s="21">
        <f t="shared" si="11"/>
        <v>28.49</v>
      </c>
      <c r="F166" s="142"/>
      <c r="G166" s="154"/>
    </row>
    <row r="167" spans="1:7" ht="15" customHeight="1">
      <c r="A167" s="487"/>
      <c r="B167" s="16" t="s">
        <v>619</v>
      </c>
      <c r="C167" s="27" t="s">
        <v>74</v>
      </c>
      <c r="D167" s="40">
        <v>28.49</v>
      </c>
      <c r="E167" s="21">
        <f t="shared" si="11"/>
        <v>28.49</v>
      </c>
      <c r="F167" s="142"/>
      <c r="G167" s="154"/>
    </row>
    <row r="168" spans="1:7" ht="15" customHeight="1" thickBot="1">
      <c r="A168" s="832"/>
      <c r="B168" s="35" t="s">
        <v>620</v>
      </c>
      <c r="C168" s="28" t="s">
        <v>74</v>
      </c>
      <c r="D168" s="45">
        <v>28.49</v>
      </c>
      <c r="E168" s="22">
        <f t="shared" si="11"/>
        <v>28.49</v>
      </c>
      <c r="F168" s="134"/>
      <c r="G168" s="155"/>
    </row>
  </sheetData>
  <mergeCells count="49">
    <mergeCell ref="B1:D1"/>
    <mergeCell ref="A3:E3"/>
    <mergeCell ref="A4:E4"/>
    <mergeCell ref="A9:A10"/>
    <mergeCell ref="B9:B10"/>
    <mergeCell ref="C9:C10"/>
    <mergeCell ref="D9:D10"/>
    <mergeCell ref="A23:G23"/>
    <mergeCell ref="A13:G13"/>
    <mergeCell ref="A14:G14"/>
    <mergeCell ref="A52:A61"/>
    <mergeCell ref="A25:A31"/>
    <mergeCell ref="A34:A49"/>
    <mergeCell ref="A15:A22"/>
    <mergeCell ref="A51:G51"/>
    <mergeCell ref="A50:G50"/>
    <mergeCell ref="A32:G32"/>
    <mergeCell ref="A33:G33"/>
    <mergeCell ref="A24:G24"/>
    <mergeCell ref="A62:G62"/>
    <mergeCell ref="B63:G63"/>
    <mergeCell ref="A162:A168"/>
    <mergeCell ref="A138:A149"/>
    <mergeCell ref="A153:A159"/>
    <mergeCell ref="A66:A78"/>
    <mergeCell ref="A81:A94"/>
    <mergeCell ref="A97:A106"/>
    <mergeCell ref="A109:A121"/>
    <mergeCell ref="A124:A135"/>
    <mergeCell ref="A64:G64"/>
    <mergeCell ref="A65:G65"/>
    <mergeCell ref="A80:G80"/>
    <mergeCell ref="A79:G79"/>
    <mergeCell ref="A11:G11"/>
    <mergeCell ref="B12:G12"/>
    <mergeCell ref="F9:G9"/>
    <mergeCell ref="A161:G161"/>
    <mergeCell ref="A160:G160"/>
    <mergeCell ref="A151:G151"/>
    <mergeCell ref="B150:G150"/>
    <mergeCell ref="A152:G152"/>
    <mergeCell ref="A137:G137"/>
    <mergeCell ref="A136:G136"/>
    <mergeCell ref="A122:G122"/>
    <mergeCell ref="A123:G123"/>
    <mergeCell ref="A107:G107"/>
    <mergeCell ref="A108:G108"/>
    <mergeCell ref="A95:G95"/>
    <mergeCell ref="A96:G9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tabSelected="1" zoomScale="85" zoomScaleNormal="85" workbookViewId="0">
      <selection activeCell="N14" sqref="N14"/>
    </sheetView>
  </sheetViews>
  <sheetFormatPr defaultRowHeight="11.25"/>
  <cols>
    <col min="1" max="1" width="29.33203125" customWidth="1"/>
    <col min="2" max="2" width="50.1640625" customWidth="1"/>
    <col min="3" max="3" width="14" customWidth="1"/>
    <col min="4" max="4" width="16.83203125" customWidth="1"/>
    <col min="5" max="5" width="19" customWidth="1"/>
    <col min="6" max="6" width="14.1640625" customWidth="1"/>
    <col min="7" max="7" width="12.6640625" customWidth="1"/>
  </cols>
  <sheetData>
    <row r="1" spans="1:7" s="1" customFormat="1" ht="15.75" customHeight="1">
      <c r="B1" s="472"/>
      <c r="C1" s="472"/>
      <c r="D1" s="472"/>
      <c r="E1" s="101"/>
    </row>
    <row r="2" spans="1:7" s="1" customFormat="1" ht="15.75" customHeight="1">
      <c r="B2" s="68"/>
      <c r="C2" s="68"/>
      <c r="D2" s="68"/>
      <c r="E2" s="101"/>
    </row>
    <row r="3" spans="1:7" s="1" customFormat="1" ht="15.75" customHeight="1">
      <c r="A3" s="473" t="s">
        <v>0</v>
      </c>
      <c r="B3" s="474"/>
      <c r="C3" s="474"/>
      <c r="D3" s="474"/>
      <c r="E3" s="474"/>
    </row>
    <row r="4" spans="1:7" s="9" customFormat="1" ht="16.5" customHeight="1">
      <c r="A4" s="475" t="s">
        <v>562</v>
      </c>
      <c r="B4" s="476"/>
      <c r="C4" s="476"/>
      <c r="D4" s="476"/>
      <c r="E4" s="476"/>
    </row>
    <row r="5" spans="1:7" s="9" customFormat="1" ht="16.5" customHeight="1" thickBot="1">
      <c r="A5" s="69"/>
      <c r="B5" s="70"/>
      <c r="C5" s="70"/>
      <c r="D5" s="70"/>
      <c r="E5" s="70"/>
    </row>
    <row r="6" spans="1:7" s="15" customFormat="1" ht="13.5" customHeight="1" thickBot="1">
      <c r="A6" s="4"/>
      <c r="B6" s="5"/>
      <c r="C6" s="90" t="s">
        <v>387</v>
      </c>
      <c r="D6" s="89">
        <v>0</v>
      </c>
      <c r="E6" s="102"/>
    </row>
    <row r="7" spans="1:7" s="15" customFormat="1" ht="13.5" customHeight="1">
      <c r="A7" s="4"/>
      <c r="B7" s="5"/>
      <c r="C7" s="19"/>
      <c r="D7" s="104"/>
      <c r="E7" s="102"/>
    </row>
    <row r="8" spans="1:7" s="15" customFormat="1" ht="13.5" customHeight="1">
      <c r="A8" s="4"/>
      <c r="B8" s="79" t="s">
        <v>2</v>
      </c>
      <c r="C8" s="85"/>
      <c r="D8" s="86"/>
      <c r="E8" s="105"/>
    </row>
    <row r="9" spans="1:7" s="15" customFormat="1" ht="24" customHeight="1">
      <c r="A9" s="480" t="s">
        <v>3</v>
      </c>
      <c r="B9" s="480" t="s">
        <v>4</v>
      </c>
      <c r="C9" s="482" t="s">
        <v>5</v>
      </c>
      <c r="D9" s="482" t="s">
        <v>417</v>
      </c>
      <c r="E9" s="733" t="s">
        <v>7</v>
      </c>
      <c r="F9" s="733" t="s">
        <v>1013</v>
      </c>
      <c r="G9" s="733"/>
    </row>
    <row r="10" spans="1:7" s="15" customFormat="1" ht="13.5" customHeight="1">
      <c r="A10" s="480"/>
      <c r="B10" s="480"/>
      <c r="C10" s="482"/>
      <c r="D10" s="482"/>
      <c r="E10" s="733"/>
      <c r="F10" s="156" t="s">
        <v>1015</v>
      </c>
      <c r="G10" s="157" t="s">
        <v>1014</v>
      </c>
    </row>
    <row r="11" spans="1:7" s="1" customFormat="1" ht="18.75" customHeight="1">
      <c r="A11" s="813" t="s">
        <v>425</v>
      </c>
      <c r="B11" s="814"/>
      <c r="C11" s="814"/>
      <c r="D11" s="814"/>
      <c r="E11" s="814"/>
      <c r="F11" s="814"/>
      <c r="G11" s="815"/>
    </row>
    <row r="12" spans="1:7" s="1" customFormat="1" ht="36" customHeight="1" thickBot="1">
      <c r="A12" s="278"/>
      <c r="B12" s="854" t="s">
        <v>42</v>
      </c>
      <c r="C12" s="855"/>
      <c r="D12" s="855"/>
      <c r="E12" s="855"/>
      <c r="F12" s="855"/>
      <c r="G12" s="856"/>
    </row>
    <row r="13" spans="1:7" s="17" customFormat="1" ht="44.25" customHeight="1">
      <c r="A13" s="865" t="s">
        <v>564</v>
      </c>
      <c r="B13" s="866"/>
      <c r="C13" s="866"/>
      <c r="D13" s="866"/>
      <c r="E13" s="866"/>
      <c r="F13" s="866"/>
      <c r="G13" s="867"/>
    </row>
    <row r="14" spans="1:7" s="17" customFormat="1" ht="15.75" customHeight="1">
      <c r="A14" s="642" t="s">
        <v>563</v>
      </c>
      <c r="B14" s="633"/>
      <c r="C14" s="633"/>
      <c r="D14" s="633"/>
      <c r="E14" s="633"/>
      <c r="F14" s="633"/>
      <c r="G14" s="634"/>
    </row>
    <row r="15" spans="1:7" s="15" customFormat="1" ht="12.75" customHeight="1">
      <c r="A15" s="772"/>
      <c r="B15" s="16" t="s">
        <v>462</v>
      </c>
      <c r="C15" s="27" t="s">
        <v>72</v>
      </c>
      <c r="D15" s="40">
        <v>41.47</v>
      </c>
      <c r="E15" s="21">
        <f>D15*(1-$D$6)</f>
        <v>41.47</v>
      </c>
      <c r="F15" s="142"/>
      <c r="G15" s="154"/>
    </row>
    <row r="16" spans="1:7" s="15" customFormat="1" ht="12.75" customHeight="1">
      <c r="A16" s="487"/>
      <c r="B16" s="16" t="s">
        <v>463</v>
      </c>
      <c r="C16" s="27" t="s">
        <v>72</v>
      </c>
      <c r="D16" s="40">
        <v>39.04</v>
      </c>
      <c r="E16" s="21">
        <f t="shared" ref="E16:E28" si="0">D16*(1-$D$6)</f>
        <v>39.04</v>
      </c>
      <c r="F16" s="142"/>
      <c r="G16" s="154"/>
    </row>
    <row r="17" spans="1:7" s="15" customFormat="1" ht="12.75" customHeight="1">
      <c r="A17" s="487"/>
      <c r="B17" s="16" t="s">
        <v>464</v>
      </c>
      <c r="C17" s="27" t="s">
        <v>72</v>
      </c>
      <c r="D17" s="40">
        <v>35.159999999999997</v>
      </c>
      <c r="E17" s="21">
        <f t="shared" si="0"/>
        <v>35.159999999999997</v>
      </c>
      <c r="F17" s="142"/>
      <c r="G17" s="154"/>
    </row>
    <row r="18" spans="1:7" s="15" customFormat="1" ht="12.75" customHeight="1">
      <c r="A18" s="487"/>
      <c r="B18" s="16" t="s">
        <v>465</v>
      </c>
      <c r="C18" s="27" t="s">
        <v>72</v>
      </c>
      <c r="D18" s="40">
        <v>33.5</v>
      </c>
      <c r="E18" s="21">
        <f t="shared" si="0"/>
        <v>33.5</v>
      </c>
      <c r="F18" s="142"/>
      <c r="G18" s="154"/>
    </row>
    <row r="19" spans="1:7" s="15" customFormat="1" ht="12.75" customHeight="1">
      <c r="A19" s="487"/>
      <c r="B19" s="16" t="s">
        <v>466</v>
      </c>
      <c r="C19" s="27" t="s">
        <v>72</v>
      </c>
      <c r="D19" s="40">
        <v>32.26</v>
      </c>
      <c r="E19" s="21">
        <f t="shared" si="0"/>
        <v>32.26</v>
      </c>
      <c r="F19" s="142"/>
      <c r="G19" s="154"/>
    </row>
    <row r="20" spans="1:7" s="15" customFormat="1" ht="12.75" customHeight="1">
      <c r="A20" s="487"/>
      <c r="B20" s="16" t="s">
        <v>467</v>
      </c>
      <c r="C20" s="27" t="s">
        <v>72</v>
      </c>
      <c r="D20" s="40">
        <v>32.26</v>
      </c>
      <c r="E20" s="21">
        <f t="shared" si="0"/>
        <v>32.26</v>
      </c>
      <c r="F20" s="142"/>
      <c r="G20" s="154"/>
    </row>
    <row r="21" spans="1:7" s="15" customFormat="1" ht="12.75" customHeight="1">
      <c r="A21" s="487"/>
      <c r="B21" s="16" t="s">
        <v>468</v>
      </c>
      <c r="C21" s="27" t="s">
        <v>72</v>
      </c>
      <c r="D21" s="40">
        <v>32.26</v>
      </c>
      <c r="E21" s="21">
        <f t="shared" si="0"/>
        <v>32.26</v>
      </c>
      <c r="F21" s="142"/>
      <c r="G21" s="154"/>
    </row>
    <row r="22" spans="1:7" s="15" customFormat="1" ht="12.75" customHeight="1">
      <c r="A22" s="487"/>
      <c r="B22" s="16" t="s">
        <v>469</v>
      </c>
      <c r="C22" s="27" t="s">
        <v>72</v>
      </c>
      <c r="D22" s="40">
        <v>32.26</v>
      </c>
      <c r="E22" s="21">
        <f t="shared" si="0"/>
        <v>32.26</v>
      </c>
      <c r="F22" s="142"/>
      <c r="G22" s="154"/>
    </row>
    <row r="23" spans="1:7" s="15" customFormat="1" ht="12.75" customHeight="1">
      <c r="A23" s="487"/>
      <c r="B23" s="16" t="s">
        <v>470</v>
      </c>
      <c r="C23" s="27" t="s">
        <v>72</v>
      </c>
      <c r="D23" s="40">
        <v>32.26</v>
      </c>
      <c r="E23" s="21">
        <f t="shared" si="0"/>
        <v>32.26</v>
      </c>
      <c r="F23" s="142"/>
      <c r="G23" s="154"/>
    </row>
    <row r="24" spans="1:7" s="15" customFormat="1" ht="12.75" customHeight="1">
      <c r="A24" s="487"/>
      <c r="B24" s="16" t="s">
        <v>471</v>
      </c>
      <c r="C24" s="27" t="s">
        <v>72</v>
      </c>
      <c r="D24" s="40">
        <v>32.26</v>
      </c>
      <c r="E24" s="21">
        <f t="shared" si="0"/>
        <v>32.26</v>
      </c>
      <c r="F24" s="142"/>
      <c r="G24" s="154"/>
    </row>
    <row r="25" spans="1:7" s="15" customFormat="1" ht="12.75" customHeight="1">
      <c r="A25" s="487"/>
      <c r="B25" s="16" t="s">
        <v>472</v>
      </c>
      <c r="C25" s="27" t="s">
        <v>72</v>
      </c>
      <c r="D25" s="40">
        <v>32.26</v>
      </c>
      <c r="E25" s="21">
        <f t="shared" si="0"/>
        <v>32.26</v>
      </c>
      <c r="F25" s="142"/>
      <c r="G25" s="154"/>
    </row>
    <row r="26" spans="1:7" s="15" customFormat="1" ht="12.75" customHeight="1">
      <c r="A26" s="487"/>
      <c r="B26" s="16" t="s">
        <v>473</v>
      </c>
      <c r="C26" s="27" t="s">
        <v>72</v>
      </c>
      <c r="D26" s="40">
        <v>32.26</v>
      </c>
      <c r="E26" s="21">
        <f t="shared" si="0"/>
        <v>32.26</v>
      </c>
      <c r="F26" s="142"/>
      <c r="G26" s="154"/>
    </row>
    <row r="27" spans="1:7" s="15" customFormat="1" ht="12.75" customHeight="1">
      <c r="A27" s="487"/>
      <c r="B27" s="16" t="s">
        <v>474</v>
      </c>
      <c r="C27" s="27" t="s">
        <v>72</v>
      </c>
      <c r="D27" s="40">
        <v>32.26</v>
      </c>
      <c r="E27" s="21">
        <f t="shared" si="0"/>
        <v>32.26</v>
      </c>
      <c r="F27" s="142"/>
      <c r="G27" s="154"/>
    </row>
    <row r="28" spans="1:7" s="15" customFormat="1" ht="12.75" customHeight="1" thickBot="1">
      <c r="A28" s="832"/>
      <c r="B28" s="35" t="s">
        <v>475</v>
      </c>
      <c r="C28" s="28" t="s">
        <v>72</v>
      </c>
      <c r="D28" s="45">
        <v>32.26</v>
      </c>
      <c r="E28" s="22">
        <f t="shared" si="0"/>
        <v>32.26</v>
      </c>
      <c r="F28" s="134"/>
      <c r="G28" s="155"/>
    </row>
    <row r="29" spans="1:7" s="15" customFormat="1" ht="44.25" customHeight="1">
      <c r="A29" s="865" t="s">
        <v>550</v>
      </c>
      <c r="B29" s="866"/>
      <c r="C29" s="866"/>
      <c r="D29" s="866"/>
      <c r="E29" s="866"/>
      <c r="F29" s="866"/>
      <c r="G29" s="867"/>
    </row>
    <row r="30" spans="1:7" s="17" customFormat="1" ht="16.5" customHeight="1">
      <c r="A30" s="862" t="s">
        <v>551</v>
      </c>
      <c r="B30" s="863"/>
      <c r="C30" s="863"/>
      <c r="D30" s="863"/>
      <c r="E30" s="863"/>
      <c r="F30" s="863"/>
      <c r="G30" s="864"/>
    </row>
    <row r="31" spans="1:7" s="15" customFormat="1" ht="12.75" customHeight="1">
      <c r="A31" s="860"/>
      <c r="B31" s="16" t="s">
        <v>581</v>
      </c>
      <c r="C31" s="27" t="s">
        <v>72</v>
      </c>
      <c r="D31" s="40">
        <v>53.36</v>
      </c>
      <c r="E31" s="21">
        <f>D31*(1-$D$6)</f>
        <v>53.36</v>
      </c>
      <c r="F31" s="142"/>
      <c r="G31" s="154"/>
    </row>
    <row r="32" spans="1:7" s="15" customFormat="1" ht="12.75" customHeight="1">
      <c r="A32" s="860"/>
      <c r="B32" s="16" t="s">
        <v>582</v>
      </c>
      <c r="C32" s="27" t="s">
        <v>72</v>
      </c>
      <c r="D32" s="40">
        <v>49.13</v>
      </c>
      <c r="E32" s="21">
        <f t="shared" ref="E32:E46" si="1">D32*(1-$D$6)</f>
        <v>49.13</v>
      </c>
      <c r="F32" s="142"/>
      <c r="G32" s="154"/>
    </row>
    <row r="33" spans="1:7" s="15" customFormat="1" ht="12.75" customHeight="1">
      <c r="A33" s="860"/>
      <c r="B33" s="16" t="s">
        <v>583</v>
      </c>
      <c r="C33" s="27" t="s">
        <v>72</v>
      </c>
      <c r="D33" s="40">
        <v>46.12</v>
      </c>
      <c r="E33" s="21">
        <f t="shared" si="1"/>
        <v>46.12</v>
      </c>
      <c r="F33" s="142"/>
      <c r="G33" s="154"/>
    </row>
    <row r="34" spans="1:7" s="15" customFormat="1" ht="12.75" customHeight="1">
      <c r="A34" s="860"/>
      <c r="B34" s="16" t="s">
        <v>584</v>
      </c>
      <c r="C34" s="27" t="s">
        <v>72</v>
      </c>
      <c r="D34" s="40">
        <v>41.32</v>
      </c>
      <c r="E34" s="21">
        <f t="shared" si="1"/>
        <v>41.32</v>
      </c>
      <c r="F34" s="142"/>
      <c r="G34" s="154"/>
    </row>
    <row r="35" spans="1:7" s="15" customFormat="1" ht="12.75" customHeight="1">
      <c r="A35" s="860"/>
      <c r="B35" s="16" t="s">
        <v>585</v>
      </c>
      <c r="C35" s="27" t="s">
        <v>72</v>
      </c>
      <c r="D35" s="40">
        <v>39.19</v>
      </c>
      <c r="E35" s="21">
        <f t="shared" si="1"/>
        <v>39.19</v>
      </c>
      <c r="F35" s="142"/>
      <c r="G35" s="154"/>
    </row>
    <row r="36" spans="1:7" s="15" customFormat="1" ht="12.75" customHeight="1">
      <c r="A36" s="860"/>
      <c r="B36" s="16" t="s">
        <v>586</v>
      </c>
      <c r="C36" s="27" t="s">
        <v>72</v>
      </c>
      <c r="D36" s="40">
        <v>37.700000000000003</v>
      </c>
      <c r="E36" s="21">
        <f t="shared" si="1"/>
        <v>37.700000000000003</v>
      </c>
      <c r="F36" s="142"/>
      <c r="G36" s="154"/>
    </row>
    <row r="37" spans="1:7" s="15" customFormat="1" ht="12.75" customHeight="1">
      <c r="A37" s="860"/>
      <c r="B37" s="16" t="s">
        <v>587</v>
      </c>
      <c r="C37" s="27" t="s">
        <v>72</v>
      </c>
      <c r="D37" s="40">
        <v>37.700000000000003</v>
      </c>
      <c r="E37" s="21">
        <f t="shared" si="1"/>
        <v>37.700000000000003</v>
      </c>
      <c r="F37" s="142"/>
      <c r="G37" s="154"/>
    </row>
    <row r="38" spans="1:7" s="15" customFormat="1" ht="12.75" customHeight="1">
      <c r="A38" s="860"/>
      <c r="B38" s="16" t="s">
        <v>588</v>
      </c>
      <c r="C38" s="27" t="s">
        <v>72</v>
      </c>
      <c r="D38" s="40">
        <v>37.700000000000003</v>
      </c>
      <c r="E38" s="21">
        <f t="shared" si="1"/>
        <v>37.700000000000003</v>
      </c>
      <c r="F38" s="142"/>
      <c r="G38" s="154"/>
    </row>
    <row r="39" spans="1:7" s="15" customFormat="1" ht="12.75" customHeight="1">
      <c r="A39" s="860"/>
      <c r="B39" s="16" t="s">
        <v>589</v>
      </c>
      <c r="C39" s="27" t="s">
        <v>72</v>
      </c>
      <c r="D39" s="40">
        <v>37.700000000000003</v>
      </c>
      <c r="E39" s="21">
        <f t="shared" si="1"/>
        <v>37.700000000000003</v>
      </c>
      <c r="F39" s="142"/>
      <c r="G39" s="154"/>
    </row>
    <row r="40" spans="1:7" s="15" customFormat="1" ht="12.75" customHeight="1">
      <c r="A40" s="860"/>
      <c r="B40" s="16" t="s">
        <v>590</v>
      </c>
      <c r="C40" s="27" t="s">
        <v>72</v>
      </c>
      <c r="D40" s="40">
        <v>37.700000000000003</v>
      </c>
      <c r="E40" s="21">
        <f t="shared" si="1"/>
        <v>37.700000000000003</v>
      </c>
      <c r="F40" s="142"/>
      <c r="G40" s="154"/>
    </row>
    <row r="41" spans="1:7" s="15" customFormat="1" ht="12.75" customHeight="1">
      <c r="A41" s="860"/>
      <c r="B41" s="16" t="s">
        <v>591</v>
      </c>
      <c r="C41" s="27" t="s">
        <v>72</v>
      </c>
      <c r="D41" s="40">
        <v>37.700000000000003</v>
      </c>
      <c r="E41" s="21">
        <f t="shared" si="1"/>
        <v>37.700000000000003</v>
      </c>
      <c r="F41" s="142"/>
      <c r="G41" s="154"/>
    </row>
    <row r="42" spans="1:7" s="15" customFormat="1" ht="12.75" customHeight="1">
      <c r="A42" s="860"/>
      <c r="B42" s="16" t="s">
        <v>592</v>
      </c>
      <c r="C42" s="27" t="s">
        <v>72</v>
      </c>
      <c r="D42" s="40">
        <v>37.700000000000003</v>
      </c>
      <c r="E42" s="21">
        <f t="shared" si="1"/>
        <v>37.700000000000003</v>
      </c>
      <c r="F42" s="142"/>
      <c r="G42" s="154"/>
    </row>
    <row r="43" spans="1:7" s="15" customFormat="1" ht="12.75" customHeight="1">
      <c r="A43" s="860"/>
      <c r="B43" s="16" t="s">
        <v>593</v>
      </c>
      <c r="C43" s="27" t="s">
        <v>72</v>
      </c>
      <c r="D43" s="40">
        <v>37.700000000000003</v>
      </c>
      <c r="E43" s="21">
        <f t="shared" si="1"/>
        <v>37.700000000000003</v>
      </c>
      <c r="F43" s="142"/>
      <c r="G43" s="154"/>
    </row>
    <row r="44" spans="1:7" s="15" customFormat="1" ht="12.75" customHeight="1">
      <c r="A44" s="860"/>
      <c r="B44" s="16" t="s">
        <v>594</v>
      </c>
      <c r="C44" s="27" t="s">
        <v>72</v>
      </c>
      <c r="D44" s="40">
        <v>37.700000000000003</v>
      </c>
      <c r="E44" s="21">
        <f t="shared" si="1"/>
        <v>37.700000000000003</v>
      </c>
      <c r="F44" s="142"/>
      <c r="G44" s="154"/>
    </row>
    <row r="45" spans="1:7" s="15" customFormat="1" ht="12.75" customHeight="1">
      <c r="A45" s="860"/>
      <c r="B45" s="16" t="s">
        <v>595</v>
      </c>
      <c r="C45" s="27" t="s">
        <v>72</v>
      </c>
      <c r="D45" s="40">
        <v>37.700000000000003</v>
      </c>
      <c r="E45" s="21">
        <f t="shared" si="1"/>
        <v>37.700000000000003</v>
      </c>
      <c r="F45" s="142"/>
      <c r="G45" s="154"/>
    </row>
    <row r="46" spans="1:7" s="15" customFormat="1" ht="12.75" customHeight="1" thickBot="1">
      <c r="A46" s="861"/>
      <c r="B46" s="35" t="s">
        <v>596</v>
      </c>
      <c r="C46" s="28" t="s">
        <v>72</v>
      </c>
      <c r="D46" s="45">
        <v>40.659999999999997</v>
      </c>
      <c r="E46" s="22">
        <f t="shared" si="1"/>
        <v>40.659999999999997</v>
      </c>
      <c r="F46" s="134"/>
      <c r="G46" s="155"/>
    </row>
    <row r="47" spans="1:7" s="15" customFormat="1" ht="41.25" customHeight="1">
      <c r="A47" s="774" t="s">
        <v>612</v>
      </c>
      <c r="B47" s="775"/>
      <c r="C47" s="775"/>
      <c r="D47" s="775"/>
      <c r="E47" s="775"/>
      <c r="F47" s="775"/>
      <c r="G47" s="776"/>
    </row>
    <row r="48" spans="1:7" s="17" customFormat="1" ht="15" customHeight="1">
      <c r="A48" s="862" t="s">
        <v>554</v>
      </c>
      <c r="B48" s="863"/>
      <c r="C48" s="863"/>
      <c r="D48" s="863"/>
      <c r="E48" s="863"/>
      <c r="F48" s="863"/>
      <c r="G48" s="864"/>
    </row>
    <row r="49" spans="1:7" s="15" customFormat="1" ht="12.75" customHeight="1">
      <c r="A49" s="857"/>
      <c r="B49" s="16" t="s">
        <v>433</v>
      </c>
      <c r="C49" s="27" t="s">
        <v>72</v>
      </c>
      <c r="D49" s="40">
        <v>74.2</v>
      </c>
      <c r="E49" s="21">
        <f>D49*(1-$D$6)</f>
        <v>74.2</v>
      </c>
      <c r="F49" s="142"/>
      <c r="G49" s="154"/>
    </row>
    <row r="50" spans="1:7" s="15" customFormat="1" ht="12.75" customHeight="1">
      <c r="A50" s="857"/>
      <c r="B50" s="16" t="s">
        <v>434</v>
      </c>
      <c r="C50" s="27" t="s">
        <v>72</v>
      </c>
      <c r="D50" s="40">
        <v>63.18</v>
      </c>
      <c r="E50" s="21">
        <f t="shared" ref="E50:E55" si="2">D50*(1-$D$6)</f>
        <v>63.18</v>
      </c>
      <c r="F50" s="142"/>
      <c r="G50" s="154"/>
    </row>
    <row r="51" spans="1:7" s="15" customFormat="1" ht="12.75" customHeight="1">
      <c r="A51" s="857"/>
      <c r="B51" s="16" t="s">
        <v>435</v>
      </c>
      <c r="C51" s="27" t="s">
        <v>72</v>
      </c>
      <c r="D51" s="40">
        <v>56.87</v>
      </c>
      <c r="E51" s="21">
        <f t="shared" si="2"/>
        <v>56.87</v>
      </c>
      <c r="F51" s="142"/>
      <c r="G51" s="154"/>
    </row>
    <row r="52" spans="1:7" s="15" customFormat="1" ht="12.75" customHeight="1">
      <c r="A52" s="857"/>
      <c r="B52" s="16" t="s">
        <v>436</v>
      </c>
      <c r="C52" s="27" t="s">
        <v>72</v>
      </c>
      <c r="D52" s="40">
        <v>50.17</v>
      </c>
      <c r="E52" s="21">
        <f t="shared" si="2"/>
        <v>50.17</v>
      </c>
      <c r="F52" s="142"/>
      <c r="G52" s="154"/>
    </row>
    <row r="53" spans="1:7" s="15" customFormat="1" ht="12.75" customHeight="1">
      <c r="A53" s="857"/>
      <c r="B53" s="16" t="s">
        <v>607</v>
      </c>
      <c r="C53" s="27" t="s">
        <v>72</v>
      </c>
      <c r="D53" s="40">
        <v>47.4</v>
      </c>
      <c r="E53" s="21">
        <f t="shared" si="2"/>
        <v>47.4</v>
      </c>
      <c r="F53" s="142"/>
      <c r="G53" s="154"/>
    </row>
    <row r="54" spans="1:7" s="15" customFormat="1" ht="12.75" customHeight="1">
      <c r="A54" s="858"/>
      <c r="B54" s="16" t="s">
        <v>608</v>
      </c>
      <c r="C54" s="27" t="s">
        <v>72</v>
      </c>
      <c r="D54" s="40">
        <v>44.86</v>
      </c>
      <c r="E54" s="21">
        <f t="shared" si="2"/>
        <v>44.86</v>
      </c>
      <c r="F54" s="142"/>
      <c r="G54" s="154"/>
    </row>
    <row r="55" spans="1:7" s="15" customFormat="1" ht="12.75" customHeight="1" thickBot="1">
      <c r="A55" s="859"/>
      <c r="B55" s="35" t="s">
        <v>609</v>
      </c>
      <c r="C55" s="28" t="s">
        <v>72</v>
      </c>
      <c r="D55" s="45">
        <v>44.17</v>
      </c>
      <c r="E55" s="22">
        <f t="shared" si="2"/>
        <v>44.17</v>
      </c>
      <c r="F55" s="134"/>
      <c r="G55" s="155"/>
    </row>
    <row r="56" spans="1:7" s="15" customFormat="1" ht="38.25" customHeight="1">
      <c r="A56" s="774" t="s">
        <v>565</v>
      </c>
      <c r="B56" s="775"/>
      <c r="C56" s="775"/>
      <c r="D56" s="775"/>
      <c r="E56" s="775"/>
      <c r="F56" s="775"/>
      <c r="G56" s="776"/>
    </row>
    <row r="57" spans="1:7" s="17" customFormat="1" ht="15" customHeight="1">
      <c r="A57" s="642" t="s">
        <v>555</v>
      </c>
      <c r="B57" s="633"/>
      <c r="C57" s="633"/>
      <c r="D57" s="633"/>
      <c r="E57" s="633"/>
      <c r="F57" s="633"/>
      <c r="G57" s="634"/>
    </row>
    <row r="58" spans="1:7" s="15" customFormat="1" ht="12.75" customHeight="1">
      <c r="A58" s="772"/>
      <c r="B58" s="16" t="s">
        <v>574</v>
      </c>
      <c r="C58" s="27" t="s">
        <v>72</v>
      </c>
      <c r="D58" s="40">
        <v>98.68</v>
      </c>
      <c r="E58" s="21">
        <f t="shared" ref="E58:E63" si="3">D58*(1-$D$6)</f>
        <v>98.68</v>
      </c>
      <c r="F58" s="142"/>
      <c r="G58" s="154"/>
    </row>
    <row r="59" spans="1:7" s="15" customFormat="1" ht="12.75" customHeight="1">
      <c r="A59" s="772"/>
      <c r="B59" s="16" t="s">
        <v>575</v>
      </c>
      <c r="C59" s="27" t="s">
        <v>72</v>
      </c>
      <c r="D59" s="40">
        <v>88.13</v>
      </c>
      <c r="E59" s="21">
        <f t="shared" si="3"/>
        <v>88.13</v>
      </c>
      <c r="F59" s="142"/>
      <c r="G59" s="154"/>
    </row>
    <row r="60" spans="1:7" s="15" customFormat="1" ht="12.75" customHeight="1">
      <c r="A60" s="772"/>
      <c r="B60" s="16" t="s">
        <v>576</v>
      </c>
      <c r="C60" s="27" t="s">
        <v>72</v>
      </c>
      <c r="D60" s="40">
        <v>71.73</v>
      </c>
      <c r="E60" s="21">
        <f t="shared" si="3"/>
        <v>71.73</v>
      </c>
      <c r="F60" s="142"/>
      <c r="G60" s="154"/>
    </row>
    <row r="61" spans="1:7" s="15" customFormat="1" ht="12.75" customHeight="1">
      <c r="A61" s="772"/>
      <c r="B61" s="16" t="s">
        <v>577</v>
      </c>
      <c r="C61" s="27" t="s">
        <v>72</v>
      </c>
      <c r="D61" s="40">
        <v>63.49</v>
      </c>
      <c r="E61" s="21">
        <f t="shared" si="3"/>
        <v>63.49</v>
      </c>
      <c r="F61" s="142"/>
      <c r="G61" s="154"/>
    </row>
    <row r="62" spans="1:7" s="15" customFormat="1" ht="12.75" customHeight="1">
      <c r="A62" s="772"/>
      <c r="B62" s="16" t="s">
        <v>578</v>
      </c>
      <c r="C62" s="27" t="s">
        <v>72</v>
      </c>
      <c r="D62" s="40">
        <v>59.87</v>
      </c>
      <c r="E62" s="21">
        <f t="shared" si="3"/>
        <v>59.87</v>
      </c>
      <c r="F62" s="142"/>
      <c r="G62" s="154"/>
    </row>
    <row r="63" spans="1:7" s="15" customFormat="1" ht="12.75" customHeight="1" thickBot="1">
      <c r="A63" s="832"/>
      <c r="B63" s="35" t="s">
        <v>579</v>
      </c>
      <c r="C63" s="28" t="s">
        <v>72</v>
      </c>
      <c r="D63" s="45">
        <v>54.71</v>
      </c>
      <c r="E63" s="22">
        <f t="shared" si="3"/>
        <v>54.71</v>
      </c>
      <c r="F63" s="134"/>
      <c r="G63" s="155"/>
    </row>
    <row r="64" spans="1:7" s="15" customFormat="1" ht="48" customHeight="1">
      <c r="A64" s="277"/>
      <c r="B64" s="822" t="s">
        <v>8</v>
      </c>
      <c r="C64" s="823"/>
      <c r="D64" s="823"/>
      <c r="E64" s="823"/>
      <c r="F64" s="823"/>
      <c r="G64" s="824"/>
    </row>
    <row r="65" spans="1:7" s="15" customFormat="1" ht="48" customHeight="1">
      <c r="A65" s="825" t="s">
        <v>580</v>
      </c>
      <c r="B65" s="826"/>
      <c r="C65" s="826"/>
      <c r="D65" s="826"/>
      <c r="E65" s="826"/>
      <c r="F65" s="826"/>
      <c r="G65" s="827"/>
    </row>
    <row r="66" spans="1:7" s="15" customFormat="1" ht="15" customHeight="1">
      <c r="A66" s="642" t="s">
        <v>566</v>
      </c>
      <c r="B66" s="633"/>
      <c r="C66" s="633"/>
      <c r="D66" s="633"/>
      <c r="E66" s="633"/>
      <c r="F66" s="633"/>
      <c r="G66" s="634"/>
    </row>
    <row r="67" spans="1:7" s="15" customFormat="1" ht="12.75" customHeight="1">
      <c r="A67" s="857"/>
      <c r="B67" s="16" t="s">
        <v>567</v>
      </c>
      <c r="C67" s="27" t="s">
        <v>72</v>
      </c>
      <c r="D67" s="40">
        <v>163.6</v>
      </c>
      <c r="E67" s="21">
        <f>D67*(1-$D$6)</f>
        <v>163.6</v>
      </c>
      <c r="F67" s="142"/>
      <c r="G67" s="154"/>
    </row>
    <row r="68" spans="1:7" s="15" customFormat="1" ht="12.75" customHeight="1">
      <c r="A68" s="857"/>
      <c r="B68" s="16" t="s">
        <v>569</v>
      </c>
      <c r="C68" s="27" t="s">
        <v>72</v>
      </c>
      <c r="D68" s="40">
        <v>121.95</v>
      </c>
      <c r="E68" s="21">
        <f t="shared" ref="E68:E73" si="4">D68*(1-$D$6)</f>
        <v>121.95</v>
      </c>
      <c r="F68" s="142"/>
      <c r="G68" s="154"/>
    </row>
    <row r="69" spans="1:7" s="15" customFormat="1" ht="12.75" customHeight="1">
      <c r="A69" s="857"/>
      <c r="B69" s="16" t="s">
        <v>568</v>
      </c>
      <c r="C69" s="27" t="s">
        <v>72</v>
      </c>
      <c r="D69" s="40">
        <v>112.99</v>
      </c>
      <c r="E69" s="21">
        <f t="shared" si="4"/>
        <v>112.99</v>
      </c>
      <c r="F69" s="142"/>
      <c r="G69" s="154"/>
    </row>
    <row r="70" spans="1:7" s="15" customFormat="1" ht="12.75" customHeight="1">
      <c r="A70" s="857"/>
      <c r="B70" s="16" t="s">
        <v>570</v>
      </c>
      <c r="C70" s="27" t="s">
        <v>72</v>
      </c>
      <c r="D70" s="40">
        <v>96.5</v>
      </c>
      <c r="E70" s="21">
        <f t="shared" si="4"/>
        <v>96.5</v>
      </c>
      <c r="F70" s="142"/>
      <c r="G70" s="154"/>
    </row>
    <row r="71" spans="1:7" s="15" customFormat="1" ht="12.75" customHeight="1">
      <c r="A71" s="857"/>
      <c r="B71" s="16" t="s">
        <v>571</v>
      </c>
      <c r="C71" s="27" t="s">
        <v>72</v>
      </c>
      <c r="D71" s="40">
        <v>88.97</v>
      </c>
      <c r="E71" s="21">
        <f t="shared" si="4"/>
        <v>88.97</v>
      </c>
      <c r="F71" s="142"/>
      <c r="G71" s="154"/>
    </row>
    <row r="72" spans="1:7" s="15" customFormat="1" ht="12.75" customHeight="1">
      <c r="A72" s="858"/>
      <c r="B72" s="16" t="s">
        <v>572</v>
      </c>
      <c r="C72" s="27" t="s">
        <v>72</v>
      </c>
      <c r="D72" s="40">
        <v>76.569999999999993</v>
      </c>
      <c r="E72" s="21">
        <f t="shared" si="4"/>
        <v>76.569999999999993</v>
      </c>
      <c r="F72" s="142"/>
      <c r="G72" s="154"/>
    </row>
    <row r="73" spans="1:7" s="15" customFormat="1" ht="12.75" customHeight="1" thickBot="1">
      <c r="A73" s="859"/>
      <c r="B73" s="35" t="s">
        <v>573</v>
      </c>
      <c r="C73" s="28" t="s">
        <v>72</v>
      </c>
      <c r="D73" s="45">
        <v>72.06</v>
      </c>
      <c r="E73" s="22">
        <f t="shared" si="4"/>
        <v>72.06</v>
      </c>
      <c r="F73" s="134"/>
      <c r="G73" s="155"/>
    </row>
    <row r="74" spans="1:7" s="15" customFormat="1" ht="15.75" customHeight="1"/>
    <row r="75" spans="1:7" s="15" customFormat="1" ht="39.75" customHeight="1"/>
    <row r="76" spans="1:7" s="15" customFormat="1" ht="12.75" customHeight="1"/>
    <row r="77" spans="1:7" s="15" customFormat="1" ht="12.75" customHeight="1"/>
    <row r="78" spans="1:7" s="15" customFormat="1" ht="12.75" customHeight="1"/>
    <row r="79" spans="1:7" s="15" customFormat="1" ht="12.75" customHeight="1"/>
    <row r="80" spans="1:7" s="15" customFormat="1" ht="12.75" customHeight="1"/>
    <row r="81" s="15" customFormat="1" ht="12.75" customHeight="1"/>
    <row r="82" s="15" customFormat="1" ht="12.75" customHeight="1"/>
  </sheetData>
  <mergeCells count="27">
    <mergeCell ref="A14:G14"/>
    <mergeCell ref="A13:G13"/>
    <mergeCell ref="A57:G57"/>
    <mergeCell ref="A15:A28"/>
    <mergeCell ref="A49:A55"/>
    <mergeCell ref="A29:G29"/>
    <mergeCell ref="A30:G30"/>
    <mergeCell ref="A58:A63"/>
    <mergeCell ref="A67:A73"/>
    <mergeCell ref="B64:G64"/>
    <mergeCell ref="A66:G66"/>
    <mergeCell ref="A31:A46"/>
    <mergeCell ref="A48:G48"/>
    <mergeCell ref="A65:G65"/>
    <mergeCell ref="A56:G56"/>
    <mergeCell ref="A47:G47"/>
    <mergeCell ref="F9:G9"/>
    <mergeCell ref="E9:E10"/>
    <mergeCell ref="A11:G11"/>
    <mergeCell ref="B12:G12"/>
    <mergeCell ref="B1:D1"/>
    <mergeCell ref="A3:E3"/>
    <mergeCell ref="A4:E4"/>
    <mergeCell ref="A9:A10"/>
    <mergeCell ref="B9:B10"/>
    <mergeCell ref="C9:C10"/>
    <mergeCell ref="D9:D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ummaryRight="0"/>
    <pageSetUpPr autoPageBreaks="0"/>
  </sheetPr>
  <dimension ref="A1:G135"/>
  <sheetViews>
    <sheetView zoomScaleNormal="100" zoomScaleSheetLayoutView="100" workbookViewId="0">
      <selection activeCell="D5" sqref="D5"/>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3" style="15" customWidth="1"/>
    <col min="7" max="7" width="12" style="15" customWidth="1"/>
    <col min="8" max="16384" width="10.6640625" style="15"/>
  </cols>
  <sheetData>
    <row r="1" spans="1:7" s="1" customFormat="1" ht="15.75" customHeight="1">
      <c r="B1" s="472"/>
      <c r="C1" s="472"/>
      <c r="D1" s="472"/>
      <c r="E1" s="2"/>
    </row>
    <row r="2" spans="1:7" s="1" customFormat="1" ht="15.75" customHeight="1">
      <c r="A2" s="473" t="s">
        <v>0</v>
      </c>
      <c r="B2" s="474"/>
      <c r="C2" s="474"/>
      <c r="D2" s="474"/>
      <c r="E2" s="474"/>
    </row>
    <row r="3" spans="1:7" s="1" customFormat="1" ht="15.75" customHeight="1">
      <c r="A3" s="475" t="s">
        <v>1</v>
      </c>
      <c r="B3" s="476"/>
      <c r="C3" s="476"/>
      <c r="D3" s="476"/>
      <c r="E3" s="476"/>
    </row>
    <row r="4" spans="1:7" s="9" customFormat="1" ht="13.5" customHeight="1" thickBot="1">
      <c r="A4" s="65"/>
      <c r="B4" s="5"/>
      <c r="C4" s="6"/>
      <c r="D4" s="71"/>
      <c r="E4" s="7"/>
      <c r="G4" s="10"/>
    </row>
    <row r="5" spans="1:7" s="9" customFormat="1" ht="13.5" customHeight="1" thickBot="1">
      <c r="A5" s="4"/>
      <c r="B5" s="5"/>
      <c r="C5" s="11" t="s">
        <v>381</v>
      </c>
      <c r="D5" s="73">
        <v>0</v>
      </c>
      <c r="E5" s="7"/>
    </row>
    <row r="6" spans="1:7" s="9" customFormat="1" ht="13.5" customHeight="1">
      <c r="A6" s="4"/>
      <c r="B6" s="5"/>
      <c r="C6" s="11"/>
      <c r="D6" s="12"/>
      <c r="E6" s="7"/>
    </row>
    <row r="7" spans="1:7" s="9" customFormat="1" ht="13.5" customHeight="1" thickBot="1">
      <c r="A7" s="4"/>
      <c r="B7" s="79" t="s">
        <v>668</v>
      </c>
      <c r="C7" s="80"/>
      <c r="D7" s="81"/>
      <c r="E7" s="82"/>
    </row>
    <row r="8" spans="1:7" s="1" customFormat="1" ht="24" customHeight="1">
      <c r="A8" s="477" t="s">
        <v>3</v>
      </c>
      <c r="B8" s="479" t="s">
        <v>4</v>
      </c>
      <c r="C8" s="481" t="s">
        <v>5</v>
      </c>
      <c r="D8" s="481" t="s">
        <v>6</v>
      </c>
      <c r="E8" s="490" t="s">
        <v>7</v>
      </c>
      <c r="F8" s="498" t="s">
        <v>1013</v>
      </c>
      <c r="G8" s="499"/>
    </row>
    <row r="9" spans="1:7" s="1" customFormat="1" ht="12">
      <c r="A9" s="478"/>
      <c r="B9" s="480"/>
      <c r="C9" s="482"/>
      <c r="D9" s="482"/>
      <c r="E9" s="491"/>
      <c r="F9" s="156" t="s">
        <v>1015</v>
      </c>
      <c r="G9" s="160" t="s">
        <v>1014</v>
      </c>
    </row>
    <row r="10" spans="1:7" ht="43.5" customHeight="1" thickBot="1">
      <c r="A10" s="166"/>
      <c r="B10" s="457" t="s">
        <v>8</v>
      </c>
      <c r="C10" s="457"/>
      <c r="D10" s="457"/>
      <c r="E10" s="457"/>
      <c r="F10" s="457"/>
      <c r="G10" s="458"/>
    </row>
    <row r="11" spans="1:7" ht="38.25" customHeight="1" thickBot="1">
      <c r="A11" s="527" t="s">
        <v>383</v>
      </c>
      <c r="B11" s="528"/>
      <c r="C11" s="528"/>
      <c r="D11" s="528"/>
      <c r="E11" s="528"/>
      <c r="F11" s="528"/>
      <c r="G11" s="529"/>
    </row>
    <row r="12" spans="1:7" ht="21.75" customHeight="1" thickBot="1">
      <c r="A12" s="454" t="s">
        <v>979</v>
      </c>
      <c r="B12" s="455"/>
      <c r="C12" s="455"/>
      <c r="D12" s="455"/>
      <c r="E12" s="455"/>
      <c r="F12" s="455"/>
      <c r="G12" s="456"/>
    </row>
    <row r="13" spans="1:7" ht="12.75" customHeight="1">
      <c r="A13" s="522"/>
      <c r="B13" s="47" t="s">
        <v>25</v>
      </c>
      <c r="C13" s="48">
        <v>50</v>
      </c>
      <c r="D13" s="148">
        <v>0.28999999999999998</v>
      </c>
      <c r="E13" s="138">
        <f t="shared" ref="E13:E28" si="0">D13*(1-$D$5)</f>
        <v>0.28999999999999998</v>
      </c>
      <c r="F13" s="120" t="s">
        <v>730</v>
      </c>
      <c r="G13" s="154" t="s">
        <v>1016</v>
      </c>
    </row>
    <row r="14" spans="1:7" ht="12.75" customHeight="1">
      <c r="A14" s="523"/>
      <c r="B14" s="16" t="s">
        <v>26</v>
      </c>
      <c r="C14" s="34">
        <v>100</v>
      </c>
      <c r="D14" s="147">
        <v>0.25</v>
      </c>
      <c r="E14" s="21">
        <f t="shared" si="0"/>
        <v>0.25</v>
      </c>
      <c r="F14" s="120" t="s">
        <v>730</v>
      </c>
      <c r="G14" s="154" t="s">
        <v>1016</v>
      </c>
    </row>
    <row r="15" spans="1:7" ht="12.75" customHeight="1">
      <c r="A15" s="523"/>
      <c r="B15" s="16" t="s">
        <v>27</v>
      </c>
      <c r="C15" s="34">
        <v>100</v>
      </c>
      <c r="D15" s="147">
        <v>0.24</v>
      </c>
      <c r="E15" s="21">
        <f t="shared" si="0"/>
        <v>0.24</v>
      </c>
      <c r="F15" s="120" t="s">
        <v>730</v>
      </c>
      <c r="G15" s="154" t="s">
        <v>1016</v>
      </c>
    </row>
    <row r="16" spans="1:7" ht="12.75" customHeight="1">
      <c r="A16" s="523"/>
      <c r="B16" s="16" t="s">
        <v>28</v>
      </c>
      <c r="C16" s="34">
        <v>100</v>
      </c>
      <c r="D16" s="147">
        <v>0.22</v>
      </c>
      <c r="E16" s="21">
        <f t="shared" si="0"/>
        <v>0.22</v>
      </c>
      <c r="F16" s="120" t="s">
        <v>730</v>
      </c>
      <c r="G16" s="154" t="s">
        <v>1016</v>
      </c>
    </row>
    <row r="17" spans="1:7" ht="12.75" customHeight="1">
      <c r="A17" s="523"/>
      <c r="B17" s="16" t="s">
        <v>29</v>
      </c>
      <c r="C17" s="34">
        <v>100</v>
      </c>
      <c r="D17" s="147">
        <v>0.22</v>
      </c>
      <c r="E17" s="21">
        <f t="shared" si="0"/>
        <v>0.22</v>
      </c>
      <c r="F17" s="120" t="s">
        <v>730</v>
      </c>
      <c r="G17" s="154" t="s">
        <v>1016</v>
      </c>
    </row>
    <row r="18" spans="1:7" ht="12.75" customHeight="1">
      <c r="A18" s="523"/>
      <c r="B18" s="16" t="s">
        <v>30</v>
      </c>
      <c r="C18" s="34">
        <v>100</v>
      </c>
      <c r="D18" s="147">
        <v>0.22</v>
      </c>
      <c r="E18" s="21">
        <f t="shared" si="0"/>
        <v>0.22</v>
      </c>
      <c r="F18" s="120" t="s">
        <v>730</v>
      </c>
      <c r="G18" s="154" t="s">
        <v>1016</v>
      </c>
    </row>
    <row r="19" spans="1:7" ht="12.75" customHeight="1">
      <c r="A19" s="523"/>
      <c r="B19" s="16" t="s">
        <v>31</v>
      </c>
      <c r="C19" s="34">
        <v>100</v>
      </c>
      <c r="D19" s="147">
        <v>0.22</v>
      </c>
      <c r="E19" s="21">
        <f t="shared" si="0"/>
        <v>0.22</v>
      </c>
      <c r="F19" s="120" t="s">
        <v>730</v>
      </c>
      <c r="G19" s="154" t="s">
        <v>1016</v>
      </c>
    </row>
    <row r="20" spans="1:7" ht="12.75" customHeight="1">
      <c r="A20" s="523"/>
      <c r="B20" s="16" t="s">
        <v>32</v>
      </c>
      <c r="C20" s="34">
        <v>100</v>
      </c>
      <c r="D20" s="147">
        <v>0.22</v>
      </c>
      <c r="E20" s="21">
        <f t="shared" si="0"/>
        <v>0.22</v>
      </c>
      <c r="F20" s="120" t="s">
        <v>730</v>
      </c>
      <c r="G20" s="154" t="s">
        <v>1016</v>
      </c>
    </row>
    <row r="21" spans="1:7" ht="12.75" customHeight="1">
      <c r="A21" s="523"/>
      <c r="B21" s="16" t="s">
        <v>33</v>
      </c>
      <c r="C21" s="34">
        <v>100</v>
      </c>
      <c r="D21" s="147">
        <v>0.22</v>
      </c>
      <c r="E21" s="21">
        <f t="shared" si="0"/>
        <v>0.22</v>
      </c>
      <c r="F21" s="120" t="s">
        <v>730</v>
      </c>
      <c r="G21" s="154" t="s">
        <v>1016</v>
      </c>
    </row>
    <row r="22" spans="1:7" ht="12.75" customHeight="1">
      <c r="A22" s="523"/>
      <c r="B22" s="16" t="s">
        <v>34</v>
      </c>
      <c r="C22" s="34">
        <v>100</v>
      </c>
      <c r="D22" s="147">
        <v>0.22</v>
      </c>
      <c r="E22" s="21">
        <f t="shared" si="0"/>
        <v>0.22</v>
      </c>
      <c r="F22" s="120" t="s">
        <v>730</v>
      </c>
      <c r="G22" s="154" t="s">
        <v>1016</v>
      </c>
    </row>
    <row r="23" spans="1:7" ht="12.75" customHeight="1">
      <c r="A23" s="523"/>
      <c r="B23" s="16" t="s">
        <v>35</v>
      </c>
      <c r="C23" s="34">
        <v>100</v>
      </c>
      <c r="D23" s="147">
        <v>0.22</v>
      </c>
      <c r="E23" s="21">
        <f t="shared" si="0"/>
        <v>0.22</v>
      </c>
      <c r="F23" s="120" t="s">
        <v>730</v>
      </c>
      <c r="G23" s="154" t="s">
        <v>1016</v>
      </c>
    </row>
    <row r="24" spans="1:7" ht="12.75" customHeight="1">
      <c r="A24" s="523"/>
      <c r="B24" s="16" t="s">
        <v>36</v>
      </c>
      <c r="C24" s="34">
        <v>100</v>
      </c>
      <c r="D24" s="147">
        <v>0.22</v>
      </c>
      <c r="E24" s="21">
        <f t="shared" si="0"/>
        <v>0.22</v>
      </c>
      <c r="F24" s="120" t="s">
        <v>730</v>
      </c>
      <c r="G24" s="154" t="s">
        <v>1016</v>
      </c>
    </row>
    <row r="25" spans="1:7" ht="12.75" customHeight="1">
      <c r="A25" s="523"/>
      <c r="B25" s="16" t="s">
        <v>37</v>
      </c>
      <c r="C25" s="34">
        <v>100</v>
      </c>
      <c r="D25" s="147">
        <v>0.22</v>
      </c>
      <c r="E25" s="21">
        <f t="shared" si="0"/>
        <v>0.22</v>
      </c>
      <c r="F25" s="120" t="s">
        <v>730</v>
      </c>
      <c r="G25" s="154" t="s">
        <v>1016</v>
      </c>
    </row>
    <row r="26" spans="1:7" ht="12.75" customHeight="1">
      <c r="A26" s="523"/>
      <c r="B26" s="16" t="s">
        <v>38</v>
      </c>
      <c r="C26" s="34">
        <v>100</v>
      </c>
      <c r="D26" s="147">
        <v>0.22</v>
      </c>
      <c r="E26" s="21">
        <f t="shared" si="0"/>
        <v>0.22</v>
      </c>
      <c r="F26" s="120" t="s">
        <v>730</v>
      </c>
      <c r="G26" s="154" t="s">
        <v>1016</v>
      </c>
    </row>
    <row r="27" spans="1:7" ht="12.75" customHeight="1">
      <c r="A27" s="523"/>
      <c r="B27" s="16" t="s">
        <v>39</v>
      </c>
      <c r="C27" s="34">
        <v>100</v>
      </c>
      <c r="D27" s="147">
        <v>0.22</v>
      </c>
      <c r="E27" s="21">
        <f t="shared" si="0"/>
        <v>0.22</v>
      </c>
      <c r="F27" s="120" t="s">
        <v>730</v>
      </c>
      <c r="G27" s="154" t="s">
        <v>1016</v>
      </c>
    </row>
    <row r="28" spans="1:7" ht="12.75" customHeight="1" thickBot="1">
      <c r="A28" s="524"/>
      <c r="B28" s="66" t="s">
        <v>40</v>
      </c>
      <c r="C28" s="67">
        <v>100</v>
      </c>
      <c r="D28" s="147">
        <v>0.22</v>
      </c>
      <c r="E28" s="171">
        <f t="shared" si="0"/>
        <v>0.22</v>
      </c>
      <c r="F28" s="120" t="s">
        <v>730</v>
      </c>
      <c r="G28" s="154" t="s">
        <v>1016</v>
      </c>
    </row>
    <row r="29" spans="1:7" ht="22.5" customHeight="1" thickBot="1">
      <c r="A29" s="454" t="s">
        <v>978</v>
      </c>
      <c r="B29" s="455"/>
      <c r="C29" s="455"/>
      <c r="D29" s="455"/>
      <c r="E29" s="455"/>
      <c r="F29" s="455"/>
      <c r="G29" s="456"/>
    </row>
    <row r="30" spans="1:7" ht="12.75" customHeight="1">
      <c r="A30" s="525"/>
      <c r="B30" s="47" t="s">
        <v>9</v>
      </c>
      <c r="C30" s="48">
        <v>50</v>
      </c>
      <c r="D30" s="148">
        <v>0.39</v>
      </c>
      <c r="E30" s="138">
        <f t="shared" ref="E30:E45" si="1">D30*(1-$D$5)</f>
        <v>0.39</v>
      </c>
      <c r="F30" s="120" t="s">
        <v>730</v>
      </c>
      <c r="G30" s="154" t="s">
        <v>1016</v>
      </c>
    </row>
    <row r="31" spans="1:7" ht="12.75" customHeight="1">
      <c r="A31" s="526"/>
      <c r="B31" s="16" t="s">
        <v>10</v>
      </c>
      <c r="C31" s="34">
        <v>100</v>
      </c>
      <c r="D31" s="147">
        <v>0.33</v>
      </c>
      <c r="E31" s="21">
        <f t="shared" si="1"/>
        <v>0.33</v>
      </c>
      <c r="F31" s="120" t="s">
        <v>730</v>
      </c>
      <c r="G31" s="154" t="s">
        <v>1016</v>
      </c>
    </row>
    <row r="32" spans="1:7" ht="12.75" customHeight="1">
      <c r="A32" s="526"/>
      <c r="B32" s="16" t="s">
        <v>11</v>
      </c>
      <c r="C32" s="34">
        <v>100</v>
      </c>
      <c r="D32" s="147">
        <v>0.33</v>
      </c>
      <c r="E32" s="21">
        <f t="shared" si="1"/>
        <v>0.33</v>
      </c>
      <c r="F32" s="120" t="s">
        <v>730</v>
      </c>
      <c r="G32" s="154" t="s">
        <v>1016</v>
      </c>
    </row>
    <row r="33" spans="1:7" ht="12.75" customHeight="1">
      <c r="A33" s="526"/>
      <c r="B33" s="16" t="s">
        <v>12</v>
      </c>
      <c r="C33" s="34">
        <v>100</v>
      </c>
      <c r="D33" s="147">
        <v>0.33</v>
      </c>
      <c r="E33" s="21">
        <f t="shared" si="1"/>
        <v>0.33</v>
      </c>
      <c r="F33" s="120" t="s">
        <v>730</v>
      </c>
      <c r="G33" s="154" t="s">
        <v>1016</v>
      </c>
    </row>
    <row r="34" spans="1:7" ht="12.75" customHeight="1">
      <c r="A34" s="526"/>
      <c r="B34" s="16" t="s">
        <v>13</v>
      </c>
      <c r="C34" s="34">
        <v>100</v>
      </c>
      <c r="D34" s="147">
        <v>0.26</v>
      </c>
      <c r="E34" s="21">
        <f t="shared" si="1"/>
        <v>0.26</v>
      </c>
      <c r="F34" s="120" t="s">
        <v>730</v>
      </c>
      <c r="G34" s="154" t="s">
        <v>1016</v>
      </c>
    </row>
    <row r="35" spans="1:7" ht="12.75" customHeight="1">
      <c r="A35" s="526"/>
      <c r="B35" s="16" t="s">
        <v>14</v>
      </c>
      <c r="C35" s="34">
        <v>100</v>
      </c>
      <c r="D35" s="147">
        <v>0.26</v>
      </c>
      <c r="E35" s="21">
        <f t="shared" si="1"/>
        <v>0.26</v>
      </c>
      <c r="F35" s="120" t="s">
        <v>730</v>
      </c>
      <c r="G35" s="154" t="s">
        <v>1016</v>
      </c>
    </row>
    <row r="36" spans="1:7" ht="12.75" customHeight="1">
      <c r="A36" s="526"/>
      <c r="B36" s="16" t="s">
        <v>15</v>
      </c>
      <c r="C36" s="34">
        <v>100</v>
      </c>
      <c r="D36" s="147">
        <v>0.26</v>
      </c>
      <c r="E36" s="21">
        <f t="shared" si="1"/>
        <v>0.26</v>
      </c>
      <c r="F36" s="120" t="s">
        <v>730</v>
      </c>
      <c r="G36" s="154" t="s">
        <v>1016</v>
      </c>
    </row>
    <row r="37" spans="1:7" ht="12.75" customHeight="1">
      <c r="A37" s="526"/>
      <c r="B37" s="16" t="s">
        <v>16</v>
      </c>
      <c r="C37" s="34">
        <v>100</v>
      </c>
      <c r="D37" s="147">
        <v>0.26</v>
      </c>
      <c r="E37" s="21">
        <f t="shared" si="1"/>
        <v>0.26</v>
      </c>
      <c r="F37" s="120" t="s">
        <v>730</v>
      </c>
      <c r="G37" s="154" t="s">
        <v>1016</v>
      </c>
    </row>
    <row r="38" spans="1:7" ht="12.75" customHeight="1">
      <c r="A38" s="526"/>
      <c r="B38" s="16" t="s">
        <v>17</v>
      </c>
      <c r="C38" s="34">
        <v>100</v>
      </c>
      <c r="D38" s="147">
        <v>0.26</v>
      </c>
      <c r="E38" s="21">
        <f t="shared" si="1"/>
        <v>0.26</v>
      </c>
      <c r="F38" s="120" t="s">
        <v>730</v>
      </c>
      <c r="G38" s="154" t="s">
        <v>1016</v>
      </c>
    </row>
    <row r="39" spans="1:7" ht="12.75" customHeight="1">
      <c r="A39" s="526"/>
      <c r="B39" s="16" t="s">
        <v>18</v>
      </c>
      <c r="C39" s="34">
        <v>100</v>
      </c>
      <c r="D39" s="147">
        <v>0.26</v>
      </c>
      <c r="E39" s="21">
        <f t="shared" si="1"/>
        <v>0.26</v>
      </c>
      <c r="F39" s="120" t="s">
        <v>730</v>
      </c>
      <c r="G39" s="154" t="s">
        <v>1016</v>
      </c>
    </row>
    <row r="40" spans="1:7" ht="12.75" customHeight="1">
      <c r="A40" s="526"/>
      <c r="B40" s="16" t="s">
        <v>19</v>
      </c>
      <c r="C40" s="34">
        <v>100</v>
      </c>
      <c r="D40" s="147">
        <v>0.26</v>
      </c>
      <c r="E40" s="21">
        <f t="shared" si="1"/>
        <v>0.26</v>
      </c>
      <c r="F40" s="120" t="s">
        <v>730</v>
      </c>
      <c r="G40" s="154" t="s">
        <v>1016</v>
      </c>
    </row>
    <row r="41" spans="1:7" ht="12.75" customHeight="1">
      <c r="A41" s="526"/>
      <c r="B41" s="16" t="s">
        <v>20</v>
      </c>
      <c r="C41" s="34">
        <v>100</v>
      </c>
      <c r="D41" s="147">
        <v>0.26</v>
      </c>
      <c r="E41" s="21">
        <f t="shared" si="1"/>
        <v>0.26</v>
      </c>
      <c r="F41" s="120" t="s">
        <v>730</v>
      </c>
      <c r="G41" s="154" t="s">
        <v>1016</v>
      </c>
    </row>
    <row r="42" spans="1:7" ht="12.75" customHeight="1">
      <c r="A42" s="526"/>
      <c r="B42" s="16" t="s">
        <v>21</v>
      </c>
      <c r="C42" s="34">
        <v>100</v>
      </c>
      <c r="D42" s="147">
        <v>0.26</v>
      </c>
      <c r="E42" s="21">
        <f t="shared" si="1"/>
        <v>0.26</v>
      </c>
      <c r="F42" s="120" t="s">
        <v>730</v>
      </c>
      <c r="G42" s="154" t="s">
        <v>1016</v>
      </c>
    </row>
    <row r="43" spans="1:7" ht="12.75" customHeight="1">
      <c r="A43" s="526"/>
      <c r="B43" s="16" t="s">
        <v>22</v>
      </c>
      <c r="C43" s="34">
        <v>100</v>
      </c>
      <c r="D43" s="147">
        <v>0.26</v>
      </c>
      <c r="E43" s="21">
        <f t="shared" si="1"/>
        <v>0.26</v>
      </c>
      <c r="F43" s="120" t="s">
        <v>730</v>
      </c>
      <c r="G43" s="154" t="s">
        <v>1016</v>
      </c>
    </row>
    <row r="44" spans="1:7" ht="12.75" customHeight="1">
      <c r="A44" s="526"/>
      <c r="B44" s="16" t="s">
        <v>23</v>
      </c>
      <c r="C44" s="34">
        <v>100</v>
      </c>
      <c r="D44" s="147">
        <v>0.26</v>
      </c>
      <c r="E44" s="21">
        <f t="shared" si="1"/>
        <v>0.26</v>
      </c>
      <c r="F44" s="120" t="s">
        <v>730</v>
      </c>
      <c r="G44" s="154" t="s">
        <v>1016</v>
      </c>
    </row>
    <row r="45" spans="1:7" ht="12" thickBot="1">
      <c r="A45" s="526"/>
      <c r="B45" s="16" t="s">
        <v>24</v>
      </c>
      <c r="C45" s="34">
        <v>100</v>
      </c>
      <c r="D45" s="147">
        <v>0.26</v>
      </c>
      <c r="E45" s="21">
        <f t="shared" si="1"/>
        <v>0.26</v>
      </c>
      <c r="F45" s="120" t="s">
        <v>730</v>
      </c>
      <c r="G45" s="154" t="s">
        <v>1016</v>
      </c>
    </row>
    <row r="46" spans="1:7" ht="23.25" customHeight="1" thickBot="1">
      <c r="A46" s="510" t="s">
        <v>1444</v>
      </c>
      <c r="B46" s="511"/>
      <c r="C46" s="511"/>
      <c r="D46" s="511"/>
      <c r="E46" s="511"/>
      <c r="F46" s="511"/>
      <c r="G46" s="512"/>
    </row>
    <row r="47" spans="1:7">
      <c r="A47" s="530"/>
      <c r="B47" s="440" t="s">
        <v>1445</v>
      </c>
      <c r="C47" s="441">
        <v>25</v>
      </c>
      <c r="D47" s="442">
        <v>0.88</v>
      </c>
      <c r="E47" s="61">
        <f>D47*(1-$D$5)</f>
        <v>0.88</v>
      </c>
      <c r="F47" s="135" t="s">
        <v>803</v>
      </c>
      <c r="G47" s="154" t="s">
        <v>1016</v>
      </c>
    </row>
    <row r="48" spans="1:7">
      <c r="A48" s="463"/>
      <c r="B48" s="37" t="s">
        <v>1446</v>
      </c>
      <c r="C48" s="34">
        <v>50</v>
      </c>
      <c r="D48" s="147">
        <v>0.85</v>
      </c>
      <c r="E48" s="21">
        <f t="shared" ref="E48:E55" si="2">D48*(1-$D$5)</f>
        <v>0.85</v>
      </c>
      <c r="F48" s="436" t="s">
        <v>803</v>
      </c>
      <c r="G48" s="154" t="s">
        <v>1016</v>
      </c>
    </row>
    <row r="49" spans="1:7" ht="12.75" customHeight="1">
      <c r="A49" s="463"/>
      <c r="B49" s="37" t="s">
        <v>1447</v>
      </c>
      <c r="C49" s="34">
        <v>50</v>
      </c>
      <c r="D49" s="147">
        <v>0.85</v>
      </c>
      <c r="E49" s="21">
        <f t="shared" si="2"/>
        <v>0.85</v>
      </c>
      <c r="F49" s="436" t="s">
        <v>803</v>
      </c>
      <c r="G49" s="154" t="s">
        <v>1016</v>
      </c>
    </row>
    <row r="50" spans="1:7" ht="12.75" customHeight="1">
      <c r="A50" s="463"/>
      <c r="B50" s="37" t="s">
        <v>1448</v>
      </c>
      <c r="C50" s="34">
        <v>50</v>
      </c>
      <c r="D50" s="147">
        <v>0.73</v>
      </c>
      <c r="E50" s="21">
        <f t="shared" si="2"/>
        <v>0.73</v>
      </c>
      <c r="F50" s="436" t="s">
        <v>803</v>
      </c>
      <c r="G50" s="154" t="s">
        <v>1016</v>
      </c>
    </row>
    <row r="51" spans="1:7" ht="12.75" customHeight="1">
      <c r="A51" s="463"/>
      <c r="B51" s="37" t="s">
        <v>1449</v>
      </c>
      <c r="C51" s="34">
        <v>50</v>
      </c>
      <c r="D51" s="147">
        <v>0.73</v>
      </c>
      <c r="E51" s="21">
        <f t="shared" si="2"/>
        <v>0.73</v>
      </c>
      <c r="F51" s="436" t="s">
        <v>803</v>
      </c>
      <c r="G51" s="154" t="s">
        <v>1016</v>
      </c>
    </row>
    <row r="52" spans="1:7" ht="12.75" customHeight="1">
      <c r="A52" s="463"/>
      <c r="B52" s="37" t="s">
        <v>1450</v>
      </c>
      <c r="C52" s="34">
        <v>50</v>
      </c>
      <c r="D52" s="147">
        <v>0.73</v>
      </c>
      <c r="E52" s="21">
        <f t="shared" si="2"/>
        <v>0.73</v>
      </c>
      <c r="F52" s="436" t="s">
        <v>803</v>
      </c>
      <c r="G52" s="154" t="s">
        <v>1016</v>
      </c>
    </row>
    <row r="53" spans="1:7" ht="12.75" customHeight="1">
      <c r="A53" s="463"/>
      <c r="B53" s="37" t="s">
        <v>1451</v>
      </c>
      <c r="C53" s="34">
        <v>50</v>
      </c>
      <c r="D53" s="147">
        <v>0.73</v>
      </c>
      <c r="E53" s="21">
        <f t="shared" si="2"/>
        <v>0.73</v>
      </c>
      <c r="F53" s="436" t="s">
        <v>803</v>
      </c>
      <c r="G53" s="154" t="s">
        <v>1016</v>
      </c>
    </row>
    <row r="54" spans="1:7" ht="12.75" customHeight="1">
      <c r="A54" s="463"/>
      <c r="B54" s="37" t="s">
        <v>1452</v>
      </c>
      <c r="C54" s="34">
        <v>50</v>
      </c>
      <c r="D54" s="147">
        <v>0.73</v>
      </c>
      <c r="E54" s="21">
        <f t="shared" si="2"/>
        <v>0.73</v>
      </c>
      <c r="F54" s="436" t="s">
        <v>803</v>
      </c>
      <c r="G54" s="154" t="s">
        <v>1016</v>
      </c>
    </row>
    <row r="55" spans="1:7" ht="12.75" customHeight="1">
      <c r="A55" s="463"/>
      <c r="B55" s="37" t="s">
        <v>1453</v>
      </c>
      <c r="C55" s="34">
        <v>50</v>
      </c>
      <c r="D55" s="147">
        <v>0.73</v>
      </c>
      <c r="E55" s="21">
        <f t="shared" si="2"/>
        <v>0.73</v>
      </c>
      <c r="F55" s="436" t="s">
        <v>803</v>
      </c>
      <c r="G55" s="154" t="s">
        <v>1016</v>
      </c>
    </row>
    <row r="56" spans="1:7" ht="12.75" customHeight="1">
      <c r="A56" s="463"/>
      <c r="B56" s="37" t="s">
        <v>1454</v>
      </c>
      <c r="C56" s="34">
        <v>50</v>
      </c>
      <c r="D56" s="147">
        <v>0.73</v>
      </c>
      <c r="E56" s="21">
        <f>D56*(1-$D$5)</f>
        <v>0.73</v>
      </c>
      <c r="F56" s="436" t="s">
        <v>803</v>
      </c>
      <c r="G56" s="154" t="s">
        <v>1016</v>
      </c>
    </row>
    <row r="57" spans="1:7" ht="12.75" customHeight="1">
      <c r="A57" s="463"/>
      <c r="B57" s="37" t="s">
        <v>1455</v>
      </c>
      <c r="C57" s="34">
        <v>50</v>
      </c>
      <c r="D57" s="147">
        <v>0.73</v>
      </c>
      <c r="E57" s="21">
        <f>D57*(1-$D$5)</f>
        <v>0.73</v>
      </c>
      <c r="F57" s="436" t="s">
        <v>803</v>
      </c>
      <c r="G57" s="154" t="s">
        <v>1016</v>
      </c>
    </row>
    <row r="58" spans="1:7" ht="12.75" customHeight="1">
      <c r="A58" s="463"/>
      <c r="B58" s="37" t="s">
        <v>1456</v>
      </c>
      <c r="C58" s="34">
        <v>50</v>
      </c>
      <c r="D58" s="147">
        <v>0.73</v>
      </c>
      <c r="E58" s="21">
        <f>D58*(1-$D$5)</f>
        <v>0.73</v>
      </c>
      <c r="F58" s="120" t="s">
        <v>730</v>
      </c>
      <c r="G58" s="154" t="s">
        <v>1016</v>
      </c>
    </row>
    <row r="59" spans="1:7" ht="12.75" customHeight="1">
      <c r="A59" s="463"/>
      <c r="B59" s="37" t="s">
        <v>1457</v>
      </c>
      <c r="C59" s="34">
        <v>50</v>
      </c>
      <c r="D59" s="147">
        <v>0.73</v>
      </c>
      <c r="E59" s="21">
        <f t="shared" ref="E59:E61" si="3">D59*(1-$D$5)</f>
        <v>0.73</v>
      </c>
      <c r="F59" s="120" t="s">
        <v>730</v>
      </c>
      <c r="G59" s="154" t="s">
        <v>1016</v>
      </c>
    </row>
    <row r="60" spans="1:7" ht="12.75" customHeight="1">
      <c r="A60" s="463"/>
      <c r="B60" s="37" t="s">
        <v>1458</v>
      </c>
      <c r="C60" s="34">
        <v>50</v>
      </c>
      <c r="D60" s="147">
        <v>0.73</v>
      </c>
      <c r="E60" s="21">
        <f t="shared" si="3"/>
        <v>0.73</v>
      </c>
      <c r="F60" s="120" t="s">
        <v>730</v>
      </c>
      <c r="G60" s="154" t="s">
        <v>1016</v>
      </c>
    </row>
    <row r="61" spans="1:7" ht="12.75" customHeight="1" thickBot="1">
      <c r="A61" s="471"/>
      <c r="B61" s="164" t="s">
        <v>1459</v>
      </c>
      <c r="C61" s="36">
        <v>50</v>
      </c>
      <c r="D61" s="147">
        <v>0.73</v>
      </c>
      <c r="E61" s="21">
        <f t="shared" si="3"/>
        <v>0.73</v>
      </c>
      <c r="F61" s="165" t="s">
        <v>730</v>
      </c>
      <c r="G61" s="155" t="s">
        <v>1016</v>
      </c>
    </row>
    <row r="62" spans="1:7" ht="37.5" customHeight="1" thickBot="1">
      <c r="A62" s="175"/>
      <c r="B62" s="531" t="s">
        <v>42</v>
      </c>
      <c r="C62" s="531"/>
      <c r="D62" s="531"/>
      <c r="E62" s="531"/>
      <c r="F62" s="531"/>
      <c r="G62" s="532"/>
    </row>
    <row r="63" spans="1:7" ht="50.25" customHeight="1" thickBot="1">
      <c r="A63" s="533" t="s">
        <v>639</v>
      </c>
      <c r="B63" s="534"/>
      <c r="C63" s="534"/>
      <c r="D63" s="534"/>
      <c r="E63" s="534"/>
      <c r="F63" s="534"/>
      <c r="G63" s="535"/>
    </row>
    <row r="64" spans="1:7" ht="18" customHeight="1" thickBot="1">
      <c r="A64" s="536" t="s">
        <v>980</v>
      </c>
      <c r="B64" s="537"/>
      <c r="C64" s="537"/>
      <c r="D64" s="537"/>
      <c r="E64" s="537"/>
      <c r="F64" s="537"/>
      <c r="G64" s="538"/>
    </row>
    <row r="65" spans="1:7" ht="12.75" customHeight="1">
      <c r="A65" s="523"/>
      <c r="B65" s="16" t="s">
        <v>654</v>
      </c>
      <c r="C65" s="34">
        <v>100</v>
      </c>
      <c r="D65" s="147">
        <v>0.22</v>
      </c>
      <c r="E65" s="21">
        <f>D65*(1-'Круги (бумага)'!$D$5)</f>
        <v>0.22</v>
      </c>
      <c r="F65" s="120" t="s">
        <v>730</v>
      </c>
      <c r="G65" s="154" t="s">
        <v>1016</v>
      </c>
    </row>
    <row r="66" spans="1:7" ht="12.75" customHeight="1">
      <c r="A66" s="523"/>
      <c r="B66" s="16" t="s">
        <v>655</v>
      </c>
      <c r="C66" s="34">
        <v>100</v>
      </c>
      <c r="D66" s="147">
        <v>0.22</v>
      </c>
      <c r="E66" s="21">
        <f>D66*(1-'Круги (бумага)'!$D$5)</f>
        <v>0.22</v>
      </c>
      <c r="F66" s="120" t="s">
        <v>730</v>
      </c>
      <c r="G66" s="154" t="s">
        <v>1016</v>
      </c>
    </row>
    <row r="67" spans="1:7" ht="12.75" customHeight="1">
      <c r="A67" s="523"/>
      <c r="B67" s="16" t="s">
        <v>656</v>
      </c>
      <c r="C67" s="34">
        <v>100</v>
      </c>
      <c r="D67" s="147">
        <v>0.22</v>
      </c>
      <c r="E67" s="21">
        <f>D67*(1-'Круги (бумага)'!$D$5)</f>
        <v>0.22</v>
      </c>
      <c r="F67" s="120" t="s">
        <v>730</v>
      </c>
      <c r="G67" s="154" t="s">
        <v>1016</v>
      </c>
    </row>
    <row r="68" spans="1:7" ht="12.75" customHeight="1">
      <c r="A68" s="523"/>
      <c r="B68" s="16" t="s">
        <v>657</v>
      </c>
      <c r="C68" s="34">
        <v>100</v>
      </c>
      <c r="D68" s="147">
        <v>0.2</v>
      </c>
      <c r="E68" s="21">
        <f>D68*(1-'Круги (бумага)'!$D$5)</f>
        <v>0.2</v>
      </c>
      <c r="F68" s="120" t="s">
        <v>730</v>
      </c>
      <c r="G68" s="154" t="s">
        <v>1016</v>
      </c>
    </row>
    <row r="69" spans="1:7" ht="12.75" customHeight="1">
      <c r="A69" s="523"/>
      <c r="B69" s="16" t="s">
        <v>658</v>
      </c>
      <c r="C69" s="34">
        <v>100</v>
      </c>
      <c r="D69" s="147">
        <v>0.2</v>
      </c>
      <c r="E69" s="21">
        <f>D69*(1-'Круги (бумага)'!$D$5)</f>
        <v>0.2</v>
      </c>
      <c r="F69" s="120" t="s">
        <v>730</v>
      </c>
      <c r="G69" s="154" t="s">
        <v>1016</v>
      </c>
    </row>
    <row r="70" spans="1:7" ht="12.75" customHeight="1">
      <c r="A70" s="523"/>
      <c r="B70" s="16" t="s">
        <v>659</v>
      </c>
      <c r="C70" s="34">
        <v>100</v>
      </c>
      <c r="D70" s="147">
        <v>0.2</v>
      </c>
      <c r="E70" s="21">
        <f>D70*(1-'Круги (бумага)'!$D$5)</f>
        <v>0.2</v>
      </c>
      <c r="F70" s="120" t="s">
        <v>730</v>
      </c>
      <c r="G70" s="154" t="s">
        <v>1016</v>
      </c>
    </row>
    <row r="71" spans="1:7" ht="12.75" customHeight="1">
      <c r="A71" s="523"/>
      <c r="B71" s="16" t="s">
        <v>660</v>
      </c>
      <c r="C71" s="34">
        <v>100</v>
      </c>
      <c r="D71" s="147">
        <v>0.2</v>
      </c>
      <c r="E71" s="21">
        <f>D71*(1-'Круги (бумага)'!$D$5)</f>
        <v>0.2</v>
      </c>
      <c r="F71" s="120" t="s">
        <v>730</v>
      </c>
      <c r="G71" s="154" t="s">
        <v>1016</v>
      </c>
    </row>
    <row r="72" spans="1:7" ht="12.75" customHeight="1">
      <c r="A72" s="523"/>
      <c r="B72" s="16" t="s">
        <v>661</v>
      </c>
      <c r="C72" s="34">
        <v>100</v>
      </c>
      <c r="D72" s="147">
        <v>0.2</v>
      </c>
      <c r="E72" s="21">
        <f>D72*(1-'Круги (бумага)'!$D$5)</f>
        <v>0.2</v>
      </c>
      <c r="F72" s="120" t="s">
        <v>730</v>
      </c>
      <c r="G72" s="154" t="s">
        <v>1016</v>
      </c>
    </row>
    <row r="73" spans="1:7" ht="12.75" customHeight="1">
      <c r="A73" s="523"/>
      <c r="B73" s="16" t="s">
        <v>662</v>
      </c>
      <c r="C73" s="34">
        <v>100</v>
      </c>
      <c r="D73" s="147">
        <v>0.2</v>
      </c>
      <c r="E73" s="21">
        <f>D73*(1-'Круги (бумага)'!$D$5)</f>
        <v>0.2</v>
      </c>
      <c r="F73" s="120" t="s">
        <v>730</v>
      </c>
      <c r="G73" s="154" t="s">
        <v>1016</v>
      </c>
    </row>
    <row r="74" spans="1:7" ht="11.25" customHeight="1">
      <c r="A74" s="523"/>
      <c r="B74" s="16" t="s">
        <v>663</v>
      </c>
      <c r="C74" s="34">
        <v>100</v>
      </c>
      <c r="D74" s="147">
        <v>0.2</v>
      </c>
      <c r="E74" s="21">
        <f>D74*(1-'Круги (бумага)'!$D$5)</f>
        <v>0.2</v>
      </c>
      <c r="F74" s="120" t="s">
        <v>730</v>
      </c>
      <c r="G74" s="154" t="s">
        <v>1016</v>
      </c>
    </row>
    <row r="75" spans="1:7">
      <c r="A75" s="523"/>
      <c r="B75" s="16" t="s">
        <v>664</v>
      </c>
      <c r="C75" s="34">
        <v>100</v>
      </c>
      <c r="D75" s="147">
        <v>0.2</v>
      </c>
      <c r="E75" s="21">
        <f>D75*(1-'Круги (бумага)'!$D$5)</f>
        <v>0.2</v>
      </c>
      <c r="F75" s="120" t="s">
        <v>730</v>
      </c>
      <c r="G75" s="154" t="s">
        <v>1016</v>
      </c>
    </row>
    <row r="76" spans="1:7" s="18" customFormat="1" ht="12">
      <c r="A76" s="523"/>
      <c r="B76" s="16" t="s">
        <v>665</v>
      </c>
      <c r="C76" s="34">
        <v>100</v>
      </c>
      <c r="D76" s="147">
        <v>0.2</v>
      </c>
      <c r="E76" s="21">
        <f>D76*(1-'Круги (бумага)'!$D$5)</f>
        <v>0.2</v>
      </c>
      <c r="F76" s="120" t="s">
        <v>730</v>
      </c>
      <c r="G76" s="154" t="s">
        <v>1016</v>
      </c>
    </row>
    <row r="77" spans="1:7">
      <c r="A77" s="523"/>
      <c r="B77" s="16" t="s">
        <v>666</v>
      </c>
      <c r="C77" s="34">
        <v>100</v>
      </c>
      <c r="D77" s="147">
        <v>0.2</v>
      </c>
      <c r="E77" s="21">
        <f>D77*(1-'Круги (бумага)'!$D$5)</f>
        <v>0.2</v>
      </c>
      <c r="F77" s="120" t="s">
        <v>730</v>
      </c>
      <c r="G77" s="154" t="s">
        <v>1016</v>
      </c>
    </row>
    <row r="78" spans="1:7" ht="14.25" customHeight="1" thickBot="1">
      <c r="A78" s="524"/>
      <c r="B78" s="66" t="s">
        <v>667</v>
      </c>
      <c r="C78" s="67">
        <v>100</v>
      </c>
      <c r="D78" s="147">
        <v>0.2</v>
      </c>
      <c r="E78" s="171">
        <f>D78*(1-'Круги (бумага)'!$D$5)</f>
        <v>0.2</v>
      </c>
      <c r="F78" s="120" t="s">
        <v>730</v>
      </c>
      <c r="G78" s="154" t="s">
        <v>1016</v>
      </c>
    </row>
    <row r="79" spans="1:7" ht="15" customHeight="1" thickBot="1">
      <c r="A79" s="536" t="s">
        <v>981</v>
      </c>
      <c r="B79" s="537"/>
      <c r="C79" s="537"/>
      <c r="D79" s="537"/>
      <c r="E79" s="537"/>
      <c r="F79" s="537"/>
      <c r="G79" s="538"/>
    </row>
    <row r="80" spans="1:7">
      <c r="A80" s="488"/>
      <c r="B80" s="16" t="s">
        <v>640</v>
      </c>
      <c r="C80" s="34">
        <v>100</v>
      </c>
      <c r="D80" s="147">
        <v>0.3</v>
      </c>
      <c r="E80" s="21">
        <f>D80*(1-'Круги (бумага)'!$D$5)</f>
        <v>0.3</v>
      </c>
      <c r="F80" s="120" t="s">
        <v>730</v>
      </c>
      <c r="G80" s="154" t="s">
        <v>1016</v>
      </c>
    </row>
    <row r="81" spans="1:7">
      <c r="A81" s="488"/>
      <c r="B81" s="16" t="s">
        <v>641</v>
      </c>
      <c r="C81" s="34">
        <v>100</v>
      </c>
      <c r="D81" s="147">
        <v>0.3</v>
      </c>
      <c r="E81" s="21">
        <f>D81*(1-'Круги (бумага)'!$D$5)</f>
        <v>0.3</v>
      </c>
      <c r="F81" s="120" t="s">
        <v>730</v>
      </c>
      <c r="G81" s="154" t="s">
        <v>1016</v>
      </c>
    </row>
    <row r="82" spans="1:7">
      <c r="A82" s="488"/>
      <c r="B82" s="16" t="s">
        <v>642</v>
      </c>
      <c r="C82" s="34">
        <v>100</v>
      </c>
      <c r="D82" s="147">
        <v>0.3</v>
      </c>
      <c r="E82" s="21">
        <f>D82*(1-'Круги (бумага)'!$D$5)</f>
        <v>0.3</v>
      </c>
      <c r="F82" s="120" t="s">
        <v>730</v>
      </c>
      <c r="G82" s="154" t="s">
        <v>1016</v>
      </c>
    </row>
    <row r="83" spans="1:7">
      <c r="A83" s="488"/>
      <c r="B83" s="16" t="s">
        <v>643</v>
      </c>
      <c r="C83" s="34">
        <v>100</v>
      </c>
      <c r="D83" s="147">
        <v>0.26</v>
      </c>
      <c r="E83" s="21">
        <f>D83*(1-'Круги (бумага)'!$D$5)</f>
        <v>0.26</v>
      </c>
      <c r="F83" s="120" t="s">
        <v>730</v>
      </c>
      <c r="G83" s="154" t="s">
        <v>1016</v>
      </c>
    </row>
    <row r="84" spans="1:7">
      <c r="A84" s="488"/>
      <c r="B84" s="16" t="s">
        <v>644</v>
      </c>
      <c r="C84" s="34">
        <v>100</v>
      </c>
      <c r="D84" s="147">
        <v>0.26</v>
      </c>
      <c r="E84" s="21">
        <f>D84*(1-'Круги (бумага)'!$D$5)</f>
        <v>0.26</v>
      </c>
      <c r="F84" s="120" t="s">
        <v>730</v>
      </c>
      <c r="G84" s="154" t="s">
        <v>1016</v>
      </c>
    </row>
    <row r="85" spans="1:7">
      <c r="A85" s="488"/>
      <c r="B85" s="16" t="s">
        <v>645</v>
      </c>
      <c r="C85" s="34">
        <v>100</v>
      </c>
      <c r="D85" s="147">
        <v>0.26</v>
      </c>
      <c r="E85" s="21">
        <f>D85*(1-'Круги (бумага)'!$D$5)</f>
        <v>0.26</v>
      </c>
      <c r="F85" s="120" t="s">
        <v>730</v>
      </c>
      <c r="G85" s="154" t="s">
        <v>1016</v>
      </c>
    </row>
    <row r="86" spans="1:7">
      <c r="A86" s="488"/>
      <c r="B86" s="16" t="s">
        <v>646</v>
      </c>
      <c r="C86" s="34">
        <v>100</v>
      </c>
      <c r="D86" s="147">
        <v>0.26</v>
      </c>
      <c r="E86" s="21">
        <f>D86*(1-'Круги (бумага)'!$D$5)</f>
        <v>0.26</v>
      </c>
      <c r="F86" s="120" t="s">
        <v>730</v>
      </c>
      <c r="G86" s="154" t="s">
        <v>1016</v>
      </c>
    </row>
    <row r="87" spans="1:7">
      <c r="A87" s="488"/>
      <c r="B87" s="16" t="s">
        <v>647</v>
      </c>
      <c r="C87" s="34">
        <v>100</v>
      </c>
      <c r="D87" s="147">
        <v>0.26</v>
      </c>
      <c r="E87" s="21">
        <f>D87*(1-'Круги (бумага)'!$D$5)</f>
        <v>0.26</v>
      </c>
      <c r="F87" s="120" t="s">
        <v>730</v>
      </c>
      <c r="G87" s="154" t="s">
        <v>1016</v>
      </c>
    </row>
    <row r="88" spans="1:7">
      <c r="A88" s="488"/>
      <c r="B88" s="16" t="s">
        <v>648</v>
      </c>
      <c r="C88" s="34">
        <v>100</v>
      </c>
      <c r="D88" s="147">
        <v>0.26</v>
      </c>
      <c r="E88" s="21">
        <f>D88*(1-'Круги (бумага)'!$D$5)</f>
        <v>0.26</v>
      </c>
      <c r="F88" s="120" t="s">
        <v>730</v>
      </c>
      <c r="G88" s="154" t="s">
        <v>1016</v>
      </c>
    </row>
    <row r="89" spans="1:7">
      <c r="A89" s="488"/>
      <c r="B89" s="16" t="s">
        <v>649</v>
      </c>
      <c r="C89" s="34">
        <v>100</v>
      </c>
      <c r="D89" s="147">
        <v>0.26</v>
      </c>
      <c r="E89" s="21">
        <f>D89*(1-'Круги (бумага)'!$D$5)</f>
        <v>0.26</v>
      </c>
      <c r="F89" s="120" t="s">
        <v>730</v>
      </c>
      <c r="G89" s="154" t="s">
        <v>1016</v>
      </c>
    </row>
    <row r="90" spans="1:7">
      <c r="A90" s="488"/>
      <c r="B90" s="16" t="s">
        <v>650</v>
      </c>
      <c r="C90" s="34">
        <v>100</v>
      </c>
      <c r="D90" s="147">
        <v>0.26</v>
      </c>
      <c r="E90" s="21">
        <f>D90*(1-'Круги (бумага)'!$D$5)</f>
        <v>0.26</v>
      </c>
      <c r="F90" s="120" t="s">
        <v>730</v>
      </c>
      <c r="G90" s="154" t="s">
        <v>1016</v>
      </c>
    </row>
    <row r="91" spans="1:7">
      <c r="A91" s="488"/>
      <c r="B91" s="16" t="s">
        <v>651</v>
      </c>
      <c r="C91" s="34">
        <v>100</v>
      </c>
      <c r="D91" s="147">
        <v>0.26</v>
      </c>
      <c r="E91" s="21">
        <f>D91*(1-'Круги (бумага)'!$D$5)</f>
        <v>0.26</v>
      </c>
      <c r="F91" s="120" t="s">
        <v>730</v>
      </c>
      <c r="G91" s="154" t="s">
        <v>1016</v>
      </c>
    </row>
    <row r="92" spans="1:7">
      <c r="A92" s="488"/>
      <c r="B92" s="16" t="s">
        <v>652</v>
      </c>
      <c r="C92" s="34">
        <v>100</v>
      </c>
      <c r="D92" s="147">
        <v>0.26</v>
      </c>
      <c r="E92" s="21">
        <f>D92*(1-'Круги (бумага)'!$D$5)</f>
        <v>0.26</v>
      </c>
      <c r="F92" s="120" t="s">
        <v>730</v>
      </c>
      <c r="G92" s="154" t="s">
        <v>1016</v>
      </c>
    </row>
    <row r="93" spans="1:7" ht="12" thickBot="1">
      <c r="A93" s="489"/>
      <c r="B93" s="66" t="s">
        <v>653</v>
      </c>
      <c r="C93" s="67">
        <v>100</v>
      </c>
      <c r="D93" s="147">
        <v>0.26</v>
      </c>
      <c r="E93" s="171">
        <f>D93*(1-'Круги (бумага)'!$D$5)</f>
        <v>0.26</v>
      </c>
      <c r="F93" s="120" t="s">
        <v>730</v>
      </c>
      <c r="G93" s="154" t="s">
        <v>1016</v>
      </c>
    </row>
    <row r="94" spans="1:7" ht="15.75" customHeight="1" thickBot="1">
      <c r="A94" s="510" t="s">
        <v>1460</v>
      </c>
      <c r="B94" s="511"/>
      <c r="C94" s="511"/>
      <c r="D94" s="511"/>
      <c r="E94" s="511"/>
      <c r="F94" s="511"/>
      <c r="G94" s="512"/>
    </row>
    <row r="95" spans="1:7">
      <c r="A95" s="463"/>
      <c r="B95" s="37" t="s">
        <v>1461</v>
      </c>
      <c r="C95" s="34">
        <v>50</v>
      </c>
      <c r="D95" s="147">
        <v>0.8</v>
      </c>
      <c r="E95" s="21">
        <f t="shared" ref="E95:E108" si="4">D95*(1-$D$5)</f>
        <v>0.8</v>
      </c>
      <c r="F95" s="436" t="s">
        <v>803</v>
      </c>
      <c r="G95" s="154" t="s">
        <v>1016</v>
      </c>
    </row>
    <row r="96" spans="1:7">
      <c r="A96" s="463"/>
      <c r="B96" s="37" t="s">
        <v>1462</v>
      </c>
      <c r="C96" s="34">
        <v>50</v>
      </c>
      <c r="D96" s="147">
        <v>0.74</v>
      </c>
      <c r="E96" s="21">
        <f t="shared" si="4"/>
        <v>0.74</v>
      </c>
      <c r="F96" s="436" t="s">
        <v>803</v>
      </c>
      <c r="G96" s="154" t="s">
        <v>1016</v>
      </c>
    </row>
    <row r="97" spans="1:7">
      <c r="A97" s="463"/>
      <c r="B97" s="37" t="s">
        <v>1463</v>
      </c>
      <c r="C97" s="34">
        <v>50</v>
      </c>
      <c r="D97" s="147">
        <v>0.74</v>
      </c>
      <c r="E97" s="21">
        <f t="shared" si="4"/>
        <v>0.74</v>
      </c>
      <c r="F97" s="436" t="s">
        <v>803</v>
      </c>
      <c r="G97" s="154" t="s">
        <v>1016</v>
      </c>
    </row>
    <row r="98" spans="1:7">
      <c r="A98" s="463"/>
      <c r="B98" s="37" t="s">
        <v>1464</v>
      </c>
      <c r="C98" s="34">
        <v>50</v>
      </c>
      <c r="D98" s="147">
        <v>0.72</v>
      </c>
      <c r="E98" s="21">
        <f t="shared" si="4"/>
        <v>0.72</v>
      </c>
      <c r="F98" s="436" t="s">
        <v>803</v>
      </c>
      <c r="G98" s="154" t="s">
        <v>1016</v>
      </c>
    </row>
    <row r="99" spans="1:7">
      <c r="A99" s="463"/>
      <c r="B99" s="37" t="s">
        <v>1465</v>
      </c>
      <c r="C99" s="34">
        <v>50</v>
      </c>
      <c r="D99" s="147">
        <v>0.72</v>
      </c>
      <c r="E99" s="21">
        <f t="shared" si="4"/>
        <v>0.72</v>
      </c>
      <c r="F99" s="436" t="s">
        <v>803</v>
      </c>
      <c r="G99" s="154" t="s">
        <v>1016</v>
      </c>
    </row>
    <row r="100" spans="1:7">
      <c r="A100" s="463"/>
      <c r="B100" s="37" t="s">
        <v>1466</v>
      </c>
      <c r="C100" s="34">
        <v>50</v>
      </c>
      <c r="D100" s="147">
        <v>0.72</v>
      </c>
      <c r="E100" s="21">
        <f t="shared" si="4"/>
        <v>0.72</v>
      </c>
      <c r="F100" s="436" t="s">
        <v>803</v>
      </c>
      <c r="G100" s="154" t="s">
        <v>1016</v>
      </c>
    </row>
    <row r="101" spans="1:7">
      <c r="A101" s="463"/>
      <c r="B101" s="37" t="s">
        <v>1467</v>
      </c>
      <c r="C101" s="34">
        <v>50</v>
      </c>
      <c r="D101" s="147">
        <v>0.72</v>
      </c>
      <c r="E101" s="21">
        <f t="shared" si="4"/>
        <v>0.72</v>
      </c>
      <c r="F101" s="436" t="s">
        <v>803</v>
      </c>
      <c r="G101" s="154" t="s">
        <v>1016</v>
      </c>
    </row>
    <row r="102" spans="1:7">
      <c r="A102" s="463"/>
      <c r="B102" s="37" t="s">
        <v>1468</v>
      </c>
      <c r="C102" s="34">
        <v>50</v>
      </c>
      <c r="D102" s="147">
        <v>0.72</v>
      </c>
      <c r="E102" s="21">
        <f t="shared" si="4"/>
        <v>0.72</v>
      </c>
      <c r="F102" s="436" t="s">
        <v>803</v>
      </c>
      <c r="G102" s="154" t="s">
        <v>1016</v>
      </c>
    </row>
    <row r="103" spans="1:7">
      <c r="A103" s="463"/>
      <c r="B103" s="37" t="s">
        <v>1469</v>
      </c>
      <c r="C103" s="34">
        <v>50</v>
      </c>
      <c r="D103" s="147">
        <v>0.72</v>
      </c>
      <c r="E103" s="21">
        <f t="shared" si="4"/>
        <v>0.72</v>
      </c>
      <c r="F103" s="436" t="s">
        <v>803</v>
      </c>
      <c r="G103" s="154" t="s">
        <v>1016</v>
      </c>
    </row>
    <row r="104" spans="1:7">
      <c r="A104" s="463"/>
      <c r="B104" s="37" t="s">
        <v>1470</v>
      </c>
      <c r="C104" s="34">
        <v>50</v>
      </c>
      <c r="D104" s="147">
        <v>0.72</v>
      </c>
      <c r="E104" s="21">
        <f t="shared" si="4"/>
        <v>0.72</v>
      </c>
      <c r="F104" s="436" t="s">
        <v>803</v>
      </c>
      <c r="G104" s="154" t="s">
        <v>1016</v>
      </c>
    </row>
    <row r="105" spans="1:7">
      <c r="A105" s="463"/>
      <c r="B105" s="37" t="s">
        <v>1471</v>
      </c>
      <c r="C105" s="34">
        <v>50</v>
      </c>
      <c r="D105" s="147">
        <v>0.72</v>
      </c>
      <c r="E105" s="21">
        <f t="shared" si="4"/>
        <v>0.72</v>
      </c>
      <c r="F105" s="120" t="s">
        <v>730</v>
      </c>
      <c r="G105" s="154" t="s">
        <v>1016</v>
      </c>
    </row>
    <row r="106" spans="1:7" ht="12.75" customHeight="1">
      <c r="A106" s="463"/>
      <c r="B106" s="37" t="s">
        <v>1472</v>
      </c>
      <c r="C106" s="34">
        <v>50</v>
      </c>
      <c r="D106" s="147">
        <v>0.72</v>
      </c>
      <c r="E106" s="21">
        <f t="shared" si="4"/>
        <v>0.72</v>
      </c>
      <c r="F106" s="120" t="s">
        <v>730</v>
      </c>
      <c r="G106" s="154" t="s">
        <v>1016</v>
      </c>
    </row>
    <row r="107" spans="1:7">
      <c r="A107" s="463"/>
      <c r="B107" s="37" t="s">
        <v>1473</v>
      </c>
      <c r="C107" s="34">
        <v>50</v>
      </c>
      <c r="D107" s="147">
        <v>0.72</v>
      </c>
      <c r="E107" s="21">
        <f t="shared" si="4"/>
        <v>0.72</v>
      </c>
      <c r="F107" s="120" t="s">
        <v>730</v>
      </c>
      <c r="G107" s="154" t="s">
        <v>1016</v>
      </c>
    </row>
    <row r="108" spans="1:7" ht="11.25" customHeight="1" thickBot="1">
      <c r="A108" s="471"/>
      <c r="B108" s="164" t="s">
        <v>1474</v>
      </c>
      <c r="C108" s="36">
        <v>50</v>
      </c>
      <c r="D108" s="147">
        <v>0.72</v>
      </c>
      <c r="E108" s="22">
        <f t="shared" si="4"/>
        <v>0.72</v>
      </c>
      <c r="F108" s="165" t="s">
        <v>730</v>
      </c>
      <c r="G108" s="155" t="s">
        <v>1016</v>
      </c>
    </row>
    <row r="109" spans="1:7" ht="46.5" customHeight="1" thickBot="1">
      <c r="A109" s="38"/>
      <c r="B109" s="516" t="s">
        <v>825</v>
      </c>
      <c r="C109" s="517"/>
      <c r="D109" s="517"/>
      <c r="E109" s="517"/>
      <c r="F109" s="517"/>
      <c r="G109" s="518"/>
    </row>
    <row r="110" spans="1:7" ht="51" customHeight="1" thickBot="1">
      <c r="A110" s="519" t="s">
        <v>1018</v>
      </c>
      <c r="B110" s="520"/>
      <c r="C110" s="520"/>
      <c r="D110" s="520"/>
      <c r="E110" s="520"/>
      <c r="F110" s="520"/>
      <c r="G110" s="521"/>
    </row>
    <row r="111" spans="1:7" ht="15.75" thickBot="1">
      <c r="A111" s="513"/>
      <c r="B111" s="508" t="s">
        <v>1478</v>
      </c>
      <c r="C111" s="508"/>
      <c r="D111" s="508"/>
      <c r="E111" s="508"/>
      <c r="F111" s="508"/>
      <c r="G111" s="509"/>
    </row>
    <row r="112" spans="1:7" ht="12" customHeight="1">
      <c r="A112" s="514"/>
      <c r="B112" s="279" t="s">
        <v>1020</v>
      </c>
      <c r="C112" s="48">
        <v>50</v>
      </c>
      <c r="D112" s="148">
        <v>1.77</v>
      </c>
      <c r="E112" s="138">
        <f>D112*(1-'Круги (бумага)'!$D$5)</f>
        <v>1.77</v>
      </c>
      <c r="F112" s="137" t="s">
        <v>803</v>
      </c>
      <c r="G112" s="170"/>
    </row>
    <row r="113" spans="1:7">
      <c r="A113" s="514"/>
      <c r="B113" s="280" t="s">
        <v>1021</v>
      </c>
      <c r="C113" s="34">
        <v>50</v>
      </c>
      <c r="D113" s="147">
        <v>1.4</v>
      </c>
      <c r="E113" s="21">
        <f>D113*(1-'Круги (бумага)'!$D$5)</f>
        <v>1.4</v>
      </c>
      <c r="F113" s="123" t="s">
        <v>803</v>
      </c>
      <c r="G113" s="154"/>
    </row>
    <row r="114" spans="1:7" ht="11.25" customHeight="1">
      <c r="A114" s="514"/>
      <c r="B114" s="280" t="s">
        <v>1022</v>
      </c>
      <c r="C114" s="34">
        <v>50</v>
      </c>
      <c r="D114" s="147">
        <v>1.1599999999999999</v>
      </c>
      <c r="E114" s="21">
        <f>D114*(1-'Круги (бумага)'!$D$5)</f>
        <v>1.1599999999999999</v>
      </c>
      <c r="F114" s="123" t="s">
        <v>730</v>
      </c>
      <c r="G114" s="154"/>
    </row>
    <row r="115" spans="1:7" ht="11.25" customHeight="1">
      <c r="A115" s="514"/>
      <c r="B115" s="280" t="s">
        <v>1023</v>
      </c>
      <c r="C115" s="34">
        <v>50</v>
      </c>
      <c r="D115" s="147">
        <v>1.1200000000000001</v>
      </c>
      <c r="E115" s="21">
        <f>D115*(1-'Круги (бумага)'!$D$5)</f>
        <v>1.1200000000000001</v>
      </c>
      <c r="F115" s="123" t="s">
        <v>730</v>
      </c>
      <c r="G115" s="154"/>
    </row>
    <row r="116" spans="1:7" ht="11.25" customHeight="1" thickBot="1">
      <c r="A116" s="514"/>
      <c r="B116" s="281" t="s">
        <v>1024</v>
      </c>
      <c r="C116" s="67">
        <v>50</v>
      </c>
      <c r="D116" s="172">
        <v>1.1000000000000001</v>
      </c>
      <c r="E116" s="171">
        <f>D116*(1-'Круги (бумага)'!$D$5)</f>
        <v>1.1000000000000001</v>
      </c>
      <c r="F116" s="176" t="s">
        <v>803</v>
      </c>
      <c r="G116" s="168"/>
    </row>
    <row r="117" spans="1:7" ht="11.25" customHeight="1" thickBot="1">
      <c r="A117" s="514"/>
      <c r="B117" s="508" t="s">
        <v>1479</v>
      </c>
      <c r="C117" s="508"/>
      <c r="D117" s="508"/>
      <c r="E117" s="508"/>
      <c r="F117" s="508"/>
      <c r="G117" s="509"/>
    </row>
    <row r="118" spans="1:7" ht="12" customHeight="1">
      <c r="A118" s="514"/>
      <c r="B118" s="279" t="s">
        <v>1025</v>
      </c>
      <c r="C118" s="48">
        <v>50</v>
      </c>
      <c r="D118" s="148">
        <v>3.28</v>
      </c>
      <c r="E118" s="138">
        <f>D118*(1-'Круги (бумага)'!$D$5)</f>
        <v>3.28</v>
      </c>
      <c r="F118" s="137" t="s">
        <v>803</v>
      </c>
      <c r="G118" s="170"/>
    </row>
    <row r="119" spans="1:7">
      <c r="A119" s="514"/>
      <c r="B119" s="280" t="s">
        <v>1026</v>
      </c>
      <c r="C119" s="34">
        <v>50</v>
      </c>
      <c r="D119" s="147">
        <v>2.67</v>
      </c>
      <c r="E119" s="21">
        <f>D119*(1-'Круги (бумага)'!$D$5)</f>
        <v>2.67</v>
      </c>
      <c r="F119" s="123" t="s">
        <v>803</v>
      </c>
      <c r="G119" s="154"/>
    </row>
    <row r="120" spans="1:7">
      <c r="A120" s="514"/>
      <c r="B120" s="280" t="s">
        <v>1027</v>
      </c>
      <c r="C120" s="34">
        <v>50</v>
      </c>
      <c r="D120" s="147">
        <v>2.2799999999999998</v>
      </c>
      <c r="E120" s="21">
        <f>D120*(1-'Круги (бумага)'!$D$5)</f>
        <v>2.2799999999999998</v>
      </c>
      <c r="F120" s="123" t="s">
        <v>803</v>
      </c>
      <c r="G120" s="154"/>
    </row>
    <row r="121" spans="1:7">
      <c r="A121" s="514"/>
      <c r="B121" s="280" t="s">
        <v>1028</v>
      </c>
      <c r="C121" s="34">
        <v>50</v>
      </c>
      <c r="D121" s="147">
        <v>2.16</v>
      </c>
      <c r="E121" s="21">
        <f>D121*(1-'Круги (бумага)'!$D$5)</f>
        <v>2.16</v>
      </c>
      <c r="F121" s="123" t="s">
        <v>803</v>
      </c>
      <c r="G121" s="154"/>
    </row>
    <row r="122" spans="1:7" ht="12" thickBot="1">
      <c r="A122" s="515"/>
      <c r="B122" s="281" t="s">
        <v>1029</v>
      </c>
      <c r="C122" s="67">
        <v>50</v>
      </c>
      <c r="D122" s="172">
        <v>2.1</v>
      </c>
      <c r="E122" s="171">
        <f>D122*(1-'Круги (бумага)'!$D$5)</f>
        <v>2.1</v>
      </c>
      <c r="F122" s="176" t="s">
        <v>803</v>
      </c>
      <c r="G122" s="168"/>
    </row>
    <row r="123" spans="1:7" ht="54" customHeight="1" thickBot="1">
      <c r="A123" s="500" t="s">
        <v>1019</v>
      </c>
      <c r="B123" s="501"/>
      <c r="C123" s="501"/>
      <c r="D123" s="501"/>
      <c r="E123" s="501"/>
      <c r="F123" s="501"/>
      <c r="G123" s="502"/>
    </row>
    <row r="124" spans="1:7" ht="15.75" thickBot="1">
      <c r="A124" s="503"/>
      <c r="B124" s="505" t="s">
        <v>1480</v>
      </c>
      <c r="C124" s="504"/>
      <c r="D124" s="504"/>
      <c r="E124" s="504"/>
      <c r="F124" s="504"/>
      <c r="G124" s="506"/>
    </row>
    <row r="125" spans="1:7">
      <c r="A125" s="503"/>
      <c r="B125" s="178" t="s">
        <v>1030</v>
      </c>
      <c r="C125" s="76">
        <v>50</v>
      </c>
      <c r="D125" s="148">
        <v>1.2</v>
      </c>
      <c r="E125" s="138">
        <f>D125*(1-'Круги (бумага)'!$D$5)</f>
        <v>1.2</v>
      </c>
      <c r="F125" s="137" t="s">
        <v>803</v>
      </c>
      <c r="G125" s="170"/>
    </row>
    <row r="126" spans="1:7">
      <c r="A126" s="503"/>
      <c r="B126" s="179" t="s">
        <v>1031</v>
      </c>
      <c r="C126" s="77">
        <v>50</v>
      </c>
      <c r="D126" s="147">
        <v>1.1200000000000001</v>
      </c>
      <c r="E126" s="21">
        <f>D126*(1-'Круги (бумага)'!$D$5)</f>
        <v>1.1200000000000001</v>
      </c>
      <c r="F126" s="123" t="s">
        <v>803</v>
      </c>
      <c r="G126" s="154"/>
    </row>
    <row r="127" spans="1:7">
      <c r="A127" s="503"/>
      <c r="B127" s="179" t="s">
        <v>1032</v>
      </c>
      <c r="C127" s="77">
        <v>50</v>
      </c>
      <c r="D127" s="147">
        <v>1.1000000000000001</v>
      </c>
      <c r="E127" s="21">
        <f>D127*(1-'Круги (бумага)'!$D$5)</f>
        <v>1.1000000000000001</v>
      </c>
      <c r="F127" s="123" t="s">
        <v>803</v>
      </c>
      <c r="G127" s="154"/>
    </row>
    <row r="128" spans="1:7">
      <c r="A128" s="503"/>
      <c r="B128" s="179" t="s">
        <v>1033</v>
      </c>
      <c r="C128" s="77">
        <v>50</v>
      </c>
      <c r="D128" s="147">
        <v>1.06</v>
      </c>
      <c r="E128" s="21">
        <f>D128*(1-'Круги (бумага)'!$D$5)</f>
        <v>1.06</v>
      </c>
      <c r="F128" s="123" t="s">
        <v>803</v>
      </c>
      <c r="G128" s="154"/>
    </row>
    <row r="129" spans="1:7" ht="12" thickBot="1">
      <c r="A129" s="503"/>
      <c r="B129" s="180" t="s">
        <v>1034</v>
      </c>
      <c r="C129" s="177">
        <v>50</v>
      </c>
      <c r="D129" s="172">
        <v>1.06</v>
      </c>
      <c r="E129" s="171">
        <f>D129*(1-'Круги (бумага)'!$D$5)</f>
        <v>1.06</v>
      </c>
      <c r="F129" s="176" t="s">
        <v>803</v>
      </c>
      <c r="G129" s="168"/>
    </row>
    <row r="130" spans="1:7" ht="15.75" thickBot="1">
      <c r="A130" s="503"/>
      <c r="B130" s="507" t="s">
        <v>1481</v>
      </c>
      <c r="C130" s="508"/>
      <c r="D130" s="508"/>
      <c r="E130" s="508"/>
      <c r="F130" s="508"/>
      <c r="G130" s="509"/>
    </row>
    <row r="131" spans="1:7">
      <c r="A131" s="503"/>
      <c r="B131" s="178" t="s">
        <v>1035</v>
      </c>
      <c r="C131" s="48">
        <v>50</v>
      </c>
      <c r="D131" s="148">
        <v>2.08</v>
      </c>
      <c r="E131" s="138">
        <f>D131*(1-'Круги (бумага)'!$D$5)</f>
        <v>2.08</v>
      </c>
      <c r="F131" s="137" t="s">
        <v>803</v>
      </c>
      <c r="G131" s="170"/>
    </row>
    <row r="132" spans="1:7">
      <c r="A132" s="503"/>
      <c r="B132" s="179" t="s">
        <v>1036</v>
      </c>
      <c r="C132" s="34">
        <v>50</v>
      </c>
      <c r="D132" s="147">
        <v>2.04</v>
      </c>
      <c r="E132" s="21">
        <f>D132*(1-'Круги (бумага)'!$D$5)</f>
        <v>2.04</v>
      </c>
      <c r="F132" s="123" t="s">
        <v>803</v>
      </c>
      <c r="G132" s="154"/>
    </row>
    <row r="133" spans="1:7">
      <c r="A133" s="503"/>
      <c r="B133" s="179" t="s">
        <v>1037</v>
      </c>
      <c r="C133" s="34">
        <v>50</v>
      </c>
      <c r="D133" s="147">
        <v>2.0099999999999998</v>
      </c>
      <c r="E133" s="21">
        <f>D133*(1-'Круги (бумага)'!$D$5)</f>
        <v>2.0099999999999998</v>
      </c>
      <c r="F133" s="123" t="s">
        <v>803</v>
      </c>
      <c r="G133" s="154"/>
    </row>
    <row r="134" spans="1:7">
      <c r="A134" s="503"/>
      <c r="B134" s="179" t="s">
        <v>1038</v>
      </c>
      <c r="C134" s="34">
        <v>50</v>
      </c>
      <c r="D134" s="147">
        <v>1.91</v>
      </c>
      <c r="E134" s="21">
        <f>D134*(1-'Круги (бумага)'!$D$5)</f>
        <v>1.91</v>
      </c>
      <c r="F134" s="123" t="s">
        <v>803</v>
      </c>
      <c r="G134" s="154"/>
    </row>
    <row r="135" spans="1:7" ht="12" thickBot="1">
      <c r="A135" s="504"/>
      <c r="B135" s="181" t="s">
        <v>1039</v>
      </c>
      <c r="C135" s="36">
        <v>50</v>
      </c>
      <c r="D135" s="149">
        <v>1.91</v>
      </c>
      <c r="E135" s="22">
        <f>D135*(1-'Круги (бумага)'!$D$5)</f>
        <v>1.91</v>
      </c>
      <c r="F135" s="133" t="s">
        <v>803</v>
      </c>
      <c r="G135" s="155"/>
    </row>
  </sheetData>
  <mergeCells count="34">
    <mergeCell ref="B1:D1"/>
    <mergeCell ref="A2:E2"/>
    <mergeCell ref="A3:E3"/>
    <mergeCell ref="A8:A9"/>
    <mergeCell ref="B8:B9"/>
    <mergeCell ref="C8:C9"/>
    <mergeCell ref="D8:D9"/>
    <mergeCell ref="E8:E9"/>
    <mergeCell ref="A80:A93"/>
    <mergeCell ref="A13:A28"/>
    <mergeCell ref="A30:A45"/>
    <mergeCell ref="F8:G8"/>
    <mergeCell ref="B10:G10"/>
    <mergeCell ref="A11:G11"/>
    <mergeCell ref="A12:G12"/>
    <mergeCell ref="A29:G29"/>
    <mergeCell ref="A46:G46"/>
    <mergeCell ref="A47:A61"/>
    <mergeCell ref="B62:G62"/>
    <mergeCell ref="A63:G63"/>
    <mergeCell ref="A64:G64"/>
    <mergeCell ref="A65:A78"/>
    <mergeCell ref="A79:G79"/>
    <mergeCell ref="A123:G123"/>
    <mergeCell ref="A124:A135"/>
    <mergeCell ref="B124:G124"/>
    <mergeCell ref="B130:G130"/>
    <mergeCell ref="A94:G94"/>
    <mergeCell ref="A95:A108"/>
    <mergeCell ref="A111:A122"/>
    <mergeCell ref="B111:G111"/>
    <mergeCell ref="B117:G117"/>
    <mergeCell ref="B109:G109"/>
    <mergeCell ref="A110:G110"/>
  </mergeCells>
  <pageMargins left="0.35" right="0.31" top="0.3" bottom="1" header="0.5" footer="0.5"/>
  <pageSetup paperSize="9" scale="65" orientation="portrait" verticalDpi="20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38"/>
  <sheetViews>
    <sheetView zoomScaleNormal="100" zoomScaleSheetLayoutView="100" workbookViewId="0">
      <selection activeCell="D17" sqref="D17"/>
    </sheetView>
  </sheetViews>
  <sheetFormatPr defaultColWidth="10.6640625" defaultRowHeight="11.25"/>
  <cols>
    <col min="1" max="1" width="26.1640625" style="15" customWidth="1"/>
    <col min="2" max="2" width="69.1640625" style="15" customWidth="1"/>
    <col min="3" max="3" width="12.6640625" style="19" customWidth="1"/>
    <col min="4" max="4" width="12.6640625" style="15" customWidth="1"/>
    <col min="5" max="5" width="12.1640625" style="20" customWidth="1"/>
    <col min="6" max="6" width="12.1640625" style="15" customWidth="1"/>
    <col min="7" max="16384" width="10.6640625" style="15"/>
  </cols>
  <sheetData>
    <row r="1" spans="1:7" s="1" customFormat="1" ht="15.75" customHeight="1">
      <c r="B1" s="472"/>
      <c r="C1" s="472"/>
      <c r="D1" s="472"/>
      <c r="E1" s="2"/>
    </row>
    <row r="2" spans="1:7" s="1" customFormat="1" ht="15.75" customHeight="1">
      <c r="A2" s="473" t="s">
        <v>0</v>
      </c>
      <c r="B2" s="474"/>
      <c r="C2" s="474"/>
      <c r="D2" s="474"/>
      <c r="E2" s="474"/>
    </row>
    <row r="3" spans="1:7" s="1" customFormat="1" ht="16.5" customHeight="1">
      <c r="A3" s="475" t="s">
        <v>396</v>
      </c>
      <c r="B3" s="476"/>
      <c r="C3" s="476"/>
      <c r="D3" s="476"/>
      <c r="E3" s="476"/>
    </row>
    <row r="4" spans="1:7" s="9" customFormat="1" ht="13.5" customHeight="1" thickBot="1">
      <c r="A4" s="4"/>
      <c r="B4" s="5"/>
      <c r="C4" s="6"/>
      <c r="D4" s="71"/>
      <c r="E4" s="7"/>
      <c r="G4" s="10"/>
    </row>
    <row r="5" spans="1:7" s="9" customFormat="1" ht="13.5" customHeight="1" thickBot="1">
      <c r="A5" s="4"/>
      <c r="B5" s="5"/>
      <c r="C5" s="11" t="s">
        <v>387</v>
      </c>
      <c r="D5" s="73">
        <v>0</v>
      </c>
      <c r="E5" s="7"/>
    </row>
    <row r="6" spans="1:7" s="9" customFormat="1" ht="13.5" customHeight="1">
      <c r="A6" s="4"/>
      <c r="B6" s="5"/>
      <c r="C6" s="11"/>
      <c r="D6" s="12"/>
      <c r="E6" s="7"/>
    </row>
    <row r="7" spans="1:7" s="9" customFormat="1" ht="13.5" customHeight="1" thickBot="1">
      <c r="A7" s="4"/>
      <c r="B7" s="79" t="s">
        <v>2</v>
      </c>
      <c r="C7" s="80"/>
      <c r="D7" s="81"/>
      <c r="E7" s="13"/>
    </row>
    <row r="8" spans="1:7" s="1" customFormat="1" ht="24" customHeight="1">
      <c r="A8" s="477" t="s">
        <v>3</v>
      </c>
      <c r="B8" s="479" t="s">
        <v>4</v>
      </c>
      <c r="C8" s="481" t="s">
        <v>5</v>
      </c>
      <c r="D8" s="481" t="s">
        <v>6</v>
      </c>
      <c r="E8" s="490" t="s">
        <v>7</v>
      </c>
      <c r="F8" s="498" t="s">
        <v>1013</v>
      </c>
      <c r="G8" s="499"/>
    </row>
    <row r="9" spans="1:7" s="1" customFormat="1" ht="12">
      <c r="A9" s="478"/>
      <c r="B9" s="566"/>
      <c r="C9" s="567"/>
      <c r="D9" s="567"/>
      <c r="E9" s="540"/>
      <c r="F9" s="183" t="s">
        <v>1015</v>
      </c>
      <c r="G9" s="184" t="s">
        <v>1014</v>
      </c>
    </row>
    <row r="10" spans="1:7" ht="39" customHeight="1" thickBot="1">
      <c r="A10" s="185"/>
      <c r="B10" s="541" t="s">
        <v>8</v>
      </c>
      <c r="C10" s="541"/>
      <c r="D10" s="541"/>
      <c r="E10" s="541"/>
      <c r="F10" s="541"/>
      <c r="G10" s="542"/>
    </row>
    <row r="11" spans="1:7" ht="41.25" customHeight="1" thickBot="1">
      <c r="A11" s="543" t="s">
        <v>395</v>
      </c>
      <c r="B11" s="544"/>
      <c r="C11" s="544"/>
      <c r="D11" s="544"/>
      <c r="E11" s="544"/>
      <c r="F11" s="544"/>
      <c r="G11" s="545"/>
    </row>
    <row r="12" spans="1:7" ht="15.75" customHeight="1">
      <c r="A12" s="562" t="s">
        <v>223</v>
      </c>
      <c r="B12" s="563"/>
      <c r="C12" s="563"/>
      <c r="D12" s="563"/>
      <c r="E12" s="563"/>
      <c r="F12" s="174"/>
      <c r="G12" s="170"/>
    </row>
    <row r="13" spans="1:7" ht="15" customHeight="1">
      <c r="A13" s="564"/>
      <c r="B13" s="16" t="s">
        <v>188</v>
      </c>
      <c r="C13" s="27" t="s">
        <v>132</v>
      </c>
      <c r="D13" s="145">
        <v>52.03</v>
      </c>
      <c r="E13" s="21">
        <f>D13*(1-$D$5)</f>
        <v>52.03</v>
      </c>
      <c r="F13" s="142" t="s">
        <v>803</v>
      </c>
      <c r="G13" s="154" t="s">
        <v>1432</v>
      </c>
    </row>
    <row r="14" spans="1:7" ht="15" customHeight="1">
      <c r="A14" s="564"/>
      <c r="B14" s="16" t="s">
        <v>1482</v>
      </c>
      <c r="C14" s="27" t="s">
        <v>132</v>
      </c>
      <c r="D14" s="145">
        <v>52.03</v>
      </c>
      <c r="E14" s="21">
        <f>D14*(1-$D$5)</f>
        <v>52.03</v>
      </c>
      <c r="F14" s="142" t="s">
        <v>803</v>
      </c>
      <c r="G14" s="154" t="s">
        <v>1432</v>
      </c>
    </row>
    <row r="15" spans="1:7" ht="15" customHeight="1">
      <c r="A15" s="564"/>
      <c r="B15" s="16" t="s">
        <v>91</v>
      </c>
      <c r="C15" s="27" t="s">
        <v>132</v>
      </c>
      <c r="D15" s="145">
        <v>52.03</v>
      </c>
      <c r="E15" s="21">
        <f t="shared" ref="E15:E20" si="0">D15*(1-$D$5)</f>
        <v>52.03</v>
      </c>
      <c r="F15" s="142" t="s">
        <v>803</v>
      </c>
      <c r="G15" s="154" t="s">
        <v>1432</v>
      </c>
    </row>
    <row r="16" spans="1:7" ht="15" customHeight="1">
      <c r="A16" s="487"/>
      <c r="B16" s="16" t="s">
        <v>92</v>
      </c>
      <c r="C16" s="27" t="s">
        <v>132</v>
      </c>
      <c r="D16" s="145">
        <v>52.03</v>
      </c>
      <c r="E16" s="21">
        <f t="shared" si="0"/>
        <v>52.03</v>
      </c>
      <c r="F16" s="142" t="s">
        <v>803</v>
      </c>
      <c r="G16" s="154" t="s">
        <v>1432</v>
      </c>
    </row>
    <row r="17" spans="1:7" ht="15" customHeight="1">
      <c r="A17" s="487"/>
      <c r="B17" s="16" t="s">
        <v>93</v>
      </c>
      <c r="C17" s="27" t="s">
        <v>132</v>
      </c>
      <c r="D17" s="145">
        <v>52.03</v>
      </c>
      <c r="E17" s="21">
        <f t="shared" si="0"/>
        <v>52.03</v>
      </c>
      <c r="F17" s="142" t="s">
        <v>803</v>
      </c>
      <c r="G17" s="154" t="s">
        <v>1432</v>
      </c>
    </row>
    <row r="18" spans="1:7" ht="15" customHeight="1">
      <c r="A18" s="487"/>
      <c r="B18" s="16" t="s">
        <v>94</v>
      </c>
      <c r="C18" s="27" t="s">
        <v>132</v>
      </c>
      <c r="D18" s="145">
        <v>52.03</v>
      </c>
      <c r="E18" s="21">
        <f>D18*(1-$D$5)</f>
        <v>52.03</v>
      </c>
      <c r="F18" s="142" t="s">
        <v>730</v>
      </c>
      <c r="G18" s="154" t="s">
        <v>1433</v>
      </c>
    </row>
    <row r="19" spans="1:7" ht="15" customHeight="1">
      <c r="A19" s="487"/>
      <c r="B19" s="16" t="s">
        <v>95</v>
      </c>
      <c r="C19" s="27" t="s">
        <v>132</v>
      </c>
      <c r="D19" s="145">
        <v>52.03</v>
      </c>
      <c r="E19" s="21">
        <f t="shared" si="0"/>
        <v>52.03</v>
      </c>
      <c r="F19" s="142" t="s">
        <v>730</v>
      </c>
      <c r="G19" s="154" t="s">
        <v>1433</v>
      </c>
    </row>
    <row r="20" spans="1:7" ht="15" customHeight="1">
      <c r="A20" s="487"/>
      <c r="B20" s="16" t="s">
        <v>96</v>
      </c>
      <c r="C20" s="27" t="s">
        <v>132</v>
      </c>
      <c r="D20" s="145">
        <v>52.03</v>
      </c>
      <c r="E20" s="21">
        <f t="shared" si="0"/>
        <v>52.03</v>
      </c>
      <c r="F20" s="142" t="s">
        <v>730</v>
      </c>
      <c r="G20" s="154" t="s">
        <v>1433</v>
      </c>
    </row>
    <row r="21" spans="1:7" ht="12.75" customHeight="1" thickBot="1">
      <c r="A21" s="565"/>
      <c r="B21" s="66" t="s">
        <v>97</v>
      </c>
      <c r="C21" s="108" t="s">
        <v>132</v>
      </c>
      <c r="D21" s="145">
        <v>52.03</v>
      </c>
      <c r="E21" s="171">
        <f>D21*(1-$D$5)</f>
        <v>52.03</v>
      </c>
      <c r="F21" s="142" t="s">
        <v>730</v>
      </c>
      <c r="G21" s="154" t="s">
        <v>1433</v>
      </c>
    </row>
    <row r="22" spans="1:7" s="1" customFormat="1" ht="36" customHeight="1" thickBot="1">
      <c r="A22" s="190"/>
      <c r="B22" s="546" t="s">
        <v>42</v>
      </c>
      <c r="C22" s="547"/>
      <c r="D22" s="547"/>
      <c r="E22" s="547"/>
      <c r="F22" s="547"/>
      <c r="G22" s="548"/>
    </row>
    <row r="23" spans="1:7" s="1" customFormat="1" ht="30" customHeight="1" thickBot="1">
      <c r="A23" s="549" t="s">
        <v>394</v>
      </c>
      <c r="B23" s="550"/>
      <c r="C23" s="550"/>
      <c r="D23" s="550"/>
      <c r="E23" s="550"/>
      <c r="F23" s="550"/>
      <c r="G23" s="551"/>
    </row>
    <row r="24" spans="1:7" s="1" customFormat="1" ht="18" customHeight="1" thickBot="1">
      <c r="A24" s="552" t="s">
        <v>224</v>
      </c>
      <c r="B24" s="553"/>
      <c r="C24" s="553"/>
      <c r="D24" s="553"/>
      <c r="E24" s="553"/>
      <c r="F24" s="553"/>
      <c r="G24" s="554"/>
    </row>
    <row r="25" spans="1:7" ht="26.25" customHeight="1">
      <c r="A25" s="561"/>
      <c r="B25" s="421" t="s">
        <v>67</v>
      </c>
      <c r="C25" s="422" t="s">
        <v>132</v>
      </c>
      <c r="D25" s="146">
        <v>47.3</v>
      </c>
      <c r="E25" s="424">
        <f t="shared" ref="E25:E27" si="1">D25*(IF((1-$D$5)&gt;65%,(1-$D$5),IF((1-$D$5)&lt;=65%,65%)))</f>
        <v>47.3</v>
      </c>
      <c r="F25" s="430" t="s">
        <v>730</v>
      </c>
      <c r="G25" s="431" t="s">
        <v>1433</v>
      </c>
    </row>
    <row r="26" spans="1:7" ht="30.75" customHeight="1">
      <c r="A26" s="561"/>
      <c r="B26" s="421" t="s">
        <v>68</v>
      </c>
      <c r="C26" s="422" t="s">
        <v>132</v>
      </c>
      <c r="D26" s="146">
        <v>47.3</v>
      </c>
      <c r="E26" s="424">
        <f t="shared" si="1"/>
        <v>47.3</v>
      </c>
      <c r="F26" s="430" t="s">
        <v>730</v>
      </c>
      <c r="G26" s="431" t="s">
        <v>1433</v>
      </c>
    </row>
    <row r="27" spans="1:7" ht="36" customHeight="1">
      <c r="A27" s="561"/>
      <c r="B27" s="421" t="s">
        <v>69</v>
      </c>
      <c r="C27" s="422" t="s">
        <v>132</v>
      </c>
      <c r="D27" s="146">
        <v>47.3</v>
      </c>
      <c r="E27" s="424">
        <f t="shared" si="1"/>
        <v>47.3</v>
      </c>
      <c r="F27" s="430" t="s">
        <v>730</v>
      </c>
      <c r="G27" s="431" t="s">
        <v>1433</v>
      </c>
    </row>
    <row r="28" spans="1:7" ht="33" customHeight="1" thickBot="1">
      <c r="A28" s="555" t="s">
        <v>384</v>
      </c>
      <c r="B28" s="556"/>
      <c r="C28" s="556"/>
      <c r="D28" s="556"/>
      <c r="E28" s="556"/>
      <c r="F28" s="556"/>
      <c r="G28" s="557"/>
    </row>
    <row r="29" spans="1:7" ht="22.5" customHeight="1" thickBot="1">
      <c r="A29" s="558" t="s">
        <v>43</v>
      </c>
      <c r="B29" s="559"/>
      <c r="C29" s="559"/>
      <c r="D29" s="559"/>
      <c r="E29" s="559"/>
      <c r="F29" s="559"/>
      <c r="G29" s="560"/>
    </row>
    <row r="30" spans="1:7" ht="22.5">
      <c r="A30" s="469"/>
      <c r="B30" s="47" t="s">
        <v>44</v>
      </c>
      <c r="C30" s="43" t="s">
        <v>72</v>
      </c>
      <c r="D30" s="427">
        <v>2.37</v>
      </c>
      <c r="E30" s="428">
        <f>D30*(1-$D$5)</f>
        <v>2.37</v>
      </c>
      <c r="F30" s="425" t="s">
        <v>730</v>
      </c>
      <c r="G30" s="426" t="s">
        <v>1433</v>
      </c>
    </row>
    <row r="31" spans="1:7" ht="22.5">
      <c r="A31" s="469"/>
      <c r="B31" s="16" t="s">
        <v>45</v>
      </c>
      <c r="C31" s="43" t="s">
        <v>72</v>
      </c>
      <c r="D31" s="427">
        <v>2.37</v>
      </c>
      <c r="E31" s="424">
        <f>D31*(1-$D$5)</f>
        <v>2.37</v>
      </c>
      <c r="F31" s="425" t="s">
        <v>730</v>
      </c>
      <c r="G31" s="426" t="s">
        <v>1433</v>
      </c>
    </row>
    <row r="32" spans="1:7" ht="22.5">
      <c r="A32" s="469"/>
      <c r="B32" s="16" t="s">
        <v>46</v>
      </c>
      <c r="C32" s="43" t="s">
        <v>72</v>
      </c>
      <c r="D32" s="427">
        <v>2.37</v>
      </c>
      <c r="E32" s="424">
        <f>D32*(1-$D$5)</f>
        <v>2.37</v>
      </c>
      <c r="F32" s="425" t="s">
        <v>730</v>
      </c>
      <c r="G32" s="426" t="s">
        <v>1433</v>
      </c>
    </row>
    <row r="33" spans="1:7" ht="22.5">
      <c r="A33" s="469"/>
      <c r="B33" s="16" t="s">
        <v>47</v>
      </c>
      <c r="C33" s="43" t="s">
        <v>72</v>
      </c>
      <c r="D33" s="427">
        <v>2.37</v>
      </c>
      <c r="E33" s="424">
        <f>D33*(1-$D$5)</f>
        <v>2.37</v>
      </c>
      <c r="F33" s="425" t="s">
        <v>730</v>
      </c>
      <c r="G33" s="426" t="s">
        <v>1433</v>
      </c>
    </row>
    <row r="34" spans="1:7" ht="23.25" thickBot="1">
      <c r="A34" s="469"/>
      <c r="B34" s="66" t="s">
        <v>48</v>
      </c>
      <c r="C34" s="43" t="s">
        <v>72</v>
      </c>
      <c r="D34" s="427">
        <v>2.37</v>
      </c>
      <c r="E34" s="429">
        <f>D34*(1-$D$5)</f>
        <v>2.37</v>
      </c>
      <c r="F34" s="425" t="s">
        <v>730</v>
      </c>
      <c r="G34" s="426" t="s">
        <v>1433</v>
      </c>
    </row>
    <row r="35" spans="1:7" ht="39" customHeight="1" thickBot="1">
      <c r="A35" s="188" t="s">
        <v>385</v>
      </c>
      <c r="B35" s="546" t="s">
        <v>982</v>
      </c>
      <c r="C35" s="547"/>
      <c r="D35" s="547"/>
      <c r="E35" s="547"/>
      <c r="F35" s="547"/>
      <c r="G35" s="548"/>
    </row>
    <row r="36" spans="1:7" ht="24.75" customHeight="1" thickBot="1">
      <c r="A36" s="558" t="s">
        <v>991</v>
      </c>
      <c r="B36" s="559"/>
      <c r="C36" s="559"/>
      <c r="D36" s="559"/>
      <c r="E36" s="559"/>
      <c r="F36" s="559"/>
      <c r="G36" s="560"/>
    </row>
    <row r="37" spans="1:7" ht="40.5" customHeight="1">
      <c r="A37" s="470"/>
      <c r="B37" s="47" t="s">
        <v>992</v>
      </c>
      <c r="C37" s="43" t="s">
        <v>72</v>
      </c>
      <c r="D37" s="432">
        <v>1.25</v>
      </c>
      <c r="E37" s="169">
        <f>D37*(1-$D$5)</f>
        <v>1.25</v>
      </c>
      <c r="F37" s="425" t="s">
        <v>730</v>
      </c>
      <c r="G37" s="426" t="s">
        <v>1433</v>
      </c>
    </row>
    <row r="38" spans="1:7" ht="41.25" customHeight="1">
      <c r="A38" s="539"/>
      <c r="B38" s="16" t="s">
        <v>993</v>
      </c>
      <c r="C38" s="43" t="s">
        <v>72</v>
      </c>
      <c r="D38" s="433">
        <v>1.25</v>
      </c>
      <c r="E38" s="159">
        <f>D38*(1-$D$5)</f>
        <v>1.25</v>
      </c>
      <c r="F38" s="425" t="s">
        <v>730</v>
      </c>
      <c r="G38" s="426" t="s">
        <v>1433</v>
      </c>
    </row>
  </sheetData>
  <mergeCells count="23">
    <mergeCell ref="B1:D1"/>
    <mergeCell ref="A2:E2"/>
    <mergeCell ref="A3:E3"/>
    <mergeCell ref="A8:A9"/>
    <mergeCell ref="B8:B9"/>
    <mergeCell ref="C8:C9"/>
    <mergeCell ref="D8:D9"/>
    <mergeCell ref="A37:A38"/>
    <mergeCell ref="F8:G8"/>
    <mergeCell ref="E8:E9"/>
    <mergeCell ref="B10:G10"/>
    <mergeCell ref="A11:G11"/>
    <mergeCell ref="B22:G22"/>
    <mergeCell ref="A23:G23"/>
    <mergeCell ref="A24:G24"/>
    <mergeCell ref="A28:G28"/>
    <mergeCell ref="A30:A34"/>
    <mergeCell ref="A29:G29"/>
    <mergeCell ref="B35:G35"/>
    <mergeCell ref="A36:G36"/>
    <mergeCell ref="A25:A27"/>
    <mergeCell ref="A12:E12"/>
    <mergeCell ref="A13:A21"/>
  </mergeCells>
  <phoneticPr fontId="0" type="noConversion"/>
  <pageMargins left="0.7" right="0.7" top="0.75" bottom="0.75" header="0.3" footer="0.3"/>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election activeCell="A11" sqref="A11:G11"/>
    </sheetView>
  </sheetViews>
  <sheetFormatPr defaultRowHeight="11.25"/>
  <cols>
    <col min="1" max="1" width="26.1640625" customWidth="1"/>
    <col min="2" max="2" width="62.83203125" customWidth="1"/>
    <col min="3" max="4" width="12.6640625" customWidth="1"/>
    <col min="5" max="5" width="12.1640625" customWidth="1"/>
    <col min="6" max="6" width="11.33203125" bestFit="1" customWidth="1"/>
  </cols>
  <sheetData>
    <row r="1" spans="1:7" ht="18">
      <c r="A1" s="1"/>
      <c r="B1" s="472"/>
      <c r="C1" s="472"/>
      <c r="D1" s="472"/>
      <c r="E1" s="2"/>
      <c r="F1" s="1"/>
      <c r="G1" s="1"/>
    </row>
    <row r="2" spans="1:7" ht="18">
      <c r="A2" s="473" t="s">
        <v>0</v>
      </c>
      <c r="B2" s="474"/>
      <c r="C2" s="474"/>
      <c r="D2" s="474"/>
      <c r="E2" s="474"/>
      <c r="F2" s="1"/>
      <c r="G2" s="1"/>
    </row>
    <row r="3" spans="1:7" ht="15.75">
      <c r="A3" s="475" t="s">
        <v>386</v>
      </c>
      <c r="B3" s="476"/>
      <c r="C3" s="476"/>
      <c r="D3" s="476"/>
      <c r="E3" s="476"/>
      <c r="F3" s="1"/>
      <c r="G3" s="1"/>
    </row>
    <row r="4" spans="1:7" ht="13.5" thickBot="1">
      <c r="A4" s="4"/>
      <c r="B4" s="5"/>
      <c r="C4" s="55"/>
      <c r="D4" s="71"/>
      <c r="E4" s="7"/>
      <c r="F4" s="10"/>
      <c r="G4" s="9"/>
    </row>
    <row r="5" spans="1:7" ht="13.5" thickBot="1">
      <c r="A5" s="4"/>
      <c r="B5" s="5"/>
      <c r="C5" s="56" t="s">
        <v>387</v>
      </c>
      <c r="D5" s="73">
        <v>0</v>
      </c>
      <c r="E5" s="7"/>
      <c r="F5" s="9"/>
      <c r="G5" s="9"/>
    </row>
    <row r="6" spans="1:7" ht="12.75">
      <c r="A6" s="4"/>
      <c r="B6" s="5"/>
      <c r="C6" s="56"/>
      <c r="D6" s="12"/>
      <c r="E6" s="7"/>
      <c r="F6" s="9"/>
      <c r="G6" s="9"/>
    </row>
    <row r="7" spans="1:7" ht="13.5" thickBot="1">
      <c r="A7" s="4"/>
      <c r="B7" s="79" t="s">
        <v>2</v>
      </c>
      <c r="C7" s="84"/>
      <c r="D7" s="81"/>
      <c r="E7" s="83"/>
      <c r="F7" s="9"/>
      <c r="G7" s="9"/>
    </row>
    <row r="8" spans="1:7" ht="24" customHeight="1">
      <c r="A8" s="477" t="s">
        <v>3</v>
      </c>
      <c r="B8" s="479" t="s">
        <v>4</v>
      </c>
      <c r="C8" s="582" t="s">
        <v>5</v>
      </c>
      <c r="D8" s="481" t="s">
        <v>6</v>
      </c>
      <c r="E8" s="584" t="s">
        <v>7</v>
      </c>
      <c r="F8" s="498" t="s">
        <v>1013</v>
      </c>
      <c r="G8" s="499"/>
    </row>
    <row r="9" spans="1:7" ht="12">
      <c r="A9" s="478"/>
      <c r="B9" s="480"/>
      <c r="C9" s="583"/>
      <c r="D9" s="482"/>
      <c r="E9" s="585"/>
      <c r="F9" s="156" t="s">
        <v>1015</v>
      </c>
      <c r="G9" s="160" t="s">
        <v>1014</v>
      </c>
    </row>
    <row r="10" spans="1:7" ht="48" customHeight="1" thickBot="1">
      <c r="A10" s="197"/>
      <c r="B10" s="573" t="s">
        <v>388</v>
      </c>
      <c r="C10" s="574"/>
      <c r="D10" s="574"/>
      <c r="E10" s="574"/>
      <c r="F10" s="574"/>
      <c r="G10" s="575"/>
    </row>
    <row r="11" spans="1:7" ht="31.5" customHeight="1">
      <c r="A11" s="588" t="s">
        <v>389</v>
      </c>
      <c r="B11" s="589"/>
      <c r="C11" s="589"/>
      <c r="D11" s="589"/>
      <c r="E11" s="589"/>
      <c r="F11" s="589"/>
      <c r="G11" s="590"/>
    </row>
    <row r="12" spans="1:7" ht="15" customHeight="1" thickBot="1">
      <c r="A12" s="576" t="s">
        <v>322</v>
      </c>
      <c r="B12" s="577"/>
      <c r="C12" s="577"/>
      <c r="D12" s="577"/>
      <c r="E12" s="577"/>
      <c r="F12" s="577"/>
      <c r="G12" s="578"/>
    </row>
    <row r="13" spans="1:7">
      <c r="A13" s="483"/>
      <c r="B13" s="47" t="s">
        <v>994</v>
      </c>
      <c r="C13" s="192" t="s">
        <v>73</v>
      </c>
      <c r="D13" s="148">
        <v>0.85</v>
      </c>
      <c r="E13" s="138">
        <f>D13*(1-$D$5)</f>
        <v>0.85</v>
      </c>
      <c r="F13" s="174"/>
      <c r="G13" s="170"/>
    </row>
    <row r="14" spans="1:7">
      <c r="A14" s="484"/>
      <c r="B14" s="16" t="s">
        <v>995</v>
      </c>
      <c r="C14" s="58" t="s">
        <v>73</v>
      </c>
      <c r="D14" s="147">
        <v>0.85</v>
      </c>
      <c r="E14" s="138">
        <f t="shared" ref="E14:E27" si="0">D14*(1-$D$5)</f>
        <v>0.85</v>
      </c>
      <c r="F14" s="142"/>
      <c r="G14" s="154"/>
    </row>
    <row r="15" spans="1:7">
      <c r="A15" s="484"/>
      <c r="B15" s="16" t="s">
        <v>350</v>
      </c>
      <c r="C15" s="58" t="s">
        <v>73</v>
      </c>
      <c r="D15" s="147">
        <v>0.85</v>
      </c>
      <c r="E15" s="138">
        <f t="shared" si="0"/>
        <v>0.85</v>
      </c>
      <c r="F15" s="142"/>
      <c r="G15" s="154"/>
    </row>
    <row r="16" spans="1:7">
      <c r="A16" s="586"/>
      <c r="B16" s="16" t="s">
        <v>351</v>
      </c>
      <c r="C16" s="58" t="s">
        <v>73</v>
      </c>
      <c r="D16" s="147">
        <v>0.85</v>
      </c>
      <c r="E16" s="138">
        <f t="shared" si="0"/>
        <v>0.85</v>
      </c>
      <c r="F16" s="142"/>
      <c r="G16" s="154"/>
    </row>
    <row r="17" spans="1:7">
      <c r="A17" s="586"/>
      <c r="B17" s="16" t="s">
        <v>352</v>
      </c>
      <c r="C17" s="58" t="s">
        <v>73</v>
      </c>
      <c r="D17" s="147">
        <v>0.85</v>
      </c>
      <c r="E17" s="138">
        <f>D17*(1-$D$5)</f>
        <v>0.85</v>
      </c>
      <c r="F17" s="142"/>
      <c r="G17" s="154"/>
    </row>
    <row r="18" spans="1:7">
      <c r="A18" s="586"/>
      <c r="B18" s="16" t="s">
        <v>353</v>
      </c>
      <c r="C18" s="58" t="s">
        <v>73</v>
      </c>
      <c r="D18" s="147">
        <v>0.78</v>
      </c>
      <c r="E18" s="138">
        <f t="shared" si="0"/>
        <v>0.78</v>
      </c>
      <c r="F18" s="142"/>
      <c r="G18" s="154"/>
    </row>
    <row r="19" spans="1:7">
      <c r="A19" s="586"/>
      <c r="B19" s="16" t="s">
        <v>354</v>
      </c>
      <c r="C19" s="58" t="s">
        <v>73</v>
      </c>
      <c r="D19" s="147">
        <v>0.78</v>
      </c>
      <c r="E19" s="138">
        <f t="shared" si="0"/>
        <v>0.78</v>
      </c>
      <c r="F19" s="142"/>
      <c r="G19" s="154"/>
    </row>
    <row r="20" spans="1:7">
      <c r="A20" s="586"/>
      <c r="B20" s="16" t="s">
        <v>355</v>
      </c>
      <c r="C20" s="58" t="s">
        <v>73</v>
      </c>
      <c r="D20" s="147">
        <v>0.78</v>
      </c>
      <c r="E20" s="138">
        <f t="shared" si="0"/>
        <v>0.78</v>
      </c>
      <c r="F20" s="142"/>
      <c r="G20" s="154"/>
    </row>
    <row r="21" spans="1:7">
      <c r="A21" s="586"/>
      <c r="B21" s="16" t="s">
        <v>356</v>
      </c>
      <c r="C21" s="58" t="s">
        <v>73</v>
      </c>
      <c r="D21" s="147">
        <v>0.78</v>
      </c>
      <c r="E21" s="138">
        <f t="shared" si="0"/>
        <v>0.78</v>
      </c>
      <c r="F21" s="142"/>
      <c r="G21" s="154"/>
    </row>
    <row r="22" spans="1:7">
      <c r="A22" s="586"/>
      <c r="B22" s="16" t="s">
        <v>356</v>
      </c>
      <c r="C22" s="58" t="s">
        <v>73</v>
      </c>
      <c r="D22" s="147">
        <v>0.78</v>
      </c>
      <c r="E22" s="138">
        <f t="shared" si="0"/>
        <v>0.78</v>
      </c>
      <c r="F22" s="142"/>
      <c r="G22" s="154"/>
    </row>
    <row r="23" spans="1:7">
      <c r="A23" s="586"/>
      <c r="B23" s="16" t="s">
        <v>357</v>
      </c>
      <c r="C23" s="58" t="s">
        <v>73</v>
      </c>
      <c r="D23" s="147">
        <v>0.78</v>
      </c>
      <c r="E23" s="138">
        <f t="shared" si="0"/>
        <v>0.78</v>
      </c>
      <c r="F23" s="142"/>
      <c r="G23" s="154"/>
    </row>
    <row r="24" spans="1:7">
      <c r="A24" s="586"/>
      <c r="B24" s="16" t="s">
        <v>358</v>
      </c>
      <c r="C24" s="58" t="s">
        <v>73</v>
      </c>
      <c r="D24" s="147">
        <v>0.78</v>
      </c>
      <c r="E24" s="138">
        <f t="shared" si="0"/>
        <v>0.78</v>
      </c>
      <c r="F24" s="142"/>
      <c r="G24" s="154"/>
    </row>
    <row r="25" spans="1:7">
      <c r="A25" s="586"/>
      <c r="B25" s="16" t="s">
        <v>359</v>
      </c>
      <c r="C25" s="58" t="s">
        <v>73</v>
      </c>
      <c r="D25" s="147">
        <v>0.78</v>
      </c>
      <c r="E25" s="138">
        <f t="shared" si="0"/>
        <v>0.78</v>
      </c>
      <c r="F25" s="142"/>
      <c r="G25" s="154"/>
    </row>
    <row r="26" spans="1:7">
      <c r="A26" s="586"/>
      <c r="B26" s="16" t="s">
        <v>360</v>
      </c>
      <c r="C26" s="58" t="s">
        <v>73</v>
      </c>
      <c r="D26" s="147">
        <v>0.78</v>
      </c>
      <c r="E26" s="138">
        <f t="shared" si="0"/>
        <v>0.78</v>
      </c>
      <c r="F26" s="142"/>
      <c r="G26" s="154"/>
    </row>
    <row r="27" spans="1:7" ht="12" thickBot="1">
      <c r="A27" s="587"/>
      <c r="B27" s="66" t="s">
        <v>361</v>
      </c>
      <c r="C27" s="191" t="s">
        <v>73</v>
      </c>
      <c r="D27" s="172">
        <v>0.78</v>
      </c>
      <c r="E27" s="138">
        <f t="shared" si="0"/>
        <v>0.78</v>
      </c>
      <c r="F27" s="141"/>
      <c r="G27" s="168"/>
    </row>
    <row r="28" spans="1:7" ht="14.25" customHeight="1" thickBot="1">
      <c r="A28" s="579" t="s">
        <v>321</v>
      </c>
      <c r="B28" s="580"/>
      <c r="C28" s="580"/>
      <c r="D28" s="580"/>
      <c r="E28" s="580"/>
      <c r="F28" s="580"/>
      <c r="G28" s="581"/>
    </row>
    <row r="29" spans="1:7">
      <c r="A29" s="568"/>
      <c r="B29" s="47" t="s">
        <v>996</v>
      </c>
      <c r="C29" s="192" t="s">
        <v>73</v>
      </c>
      <c r="D29" s="148">
        <v>1.08</v>
      </c>
      <c r="E29" s="138">
        <f>D29*(1-$D$5)</f>
        <v>1.08</v>
      </c>
      <c r="F29" s="174"/>
      <c r="G29" s="170"/>
    </row>
    <row r="30" spans="1:7">
      <c r="A30" s="564"/>
      <c r="B30" s="16" t="s">
        <v>997</v>
      </c>
      <c r="C30" s="58" t="s">
        <v>73</v>
      </c>
      <c r="D30" s="147">
        <v>1.08</v>
      </c>
      <c r="E30" s="138">
        <f t="shared" ref="E30:E43" si="1">D30*(1-$D$5)</f>
        <v>1.08</v>
      </c>
      <c r="F30" s="142"/>
      <c r="G30" s="154"/>
    </row>
    <row r="31" spans="1:7">
      <c r="A31" s="564"/>
      <c r="B31" s="16" t="s">
        <v>337</v>
      </c>
      <c r="C31" s="58" t="s">
        <v>73</v>
      </c>
      <c r="D31" s="147">
        <v>1.08</v>
      </c>
      <c r="E31" s="138">
        <f t="shared" si="1"/>
        <v>1.08</v>
      </c>
      <c r="F31" s="142"/>
      <c r="G31" s="154"/>
    </row>
    <row r="32" spans="1:7">
      <c r="A32" s="487"/>
      <c r="B32" s="16" t="s">
        <v>338</v>
      </c>
      <c r="C32" s="58" t="s">
        <v>73</v>
      </c>
      <c r="D32" s="147">
        <v>1.08</v>
      </c>
      <c r="E32" s="138">
        <f t="shared" si="1"/>
        <v>1.08</v>
      </c>
      <c r="F32" s="142"/>
      <c r="G32" s="154"/>
    </row>
    <row r="33" spans="1:7">
      <c r="A33" s="487"/>
      <c r="B33" s="16" t="s">
        <v>339</v>
      </c>
      <c r="C33" s="58" t="s">
        <v>73</v>
      </c>
      <c r="D33" s="147">
        <v>1.08</v>
      </c>
      <c r="E33" s="138">
        <f t="shared" si="1"/>
        <v>1.08</v>
      </c>
      <c r="F33" s="142"/>
      <c r="G33" s="154"/>
    </row>
    <row r="34" spans="1:7">
      <c r="A34" s="487"/>
      <c r="B34" s="16" t="s">
        <v>340</v>
      </c>
      <c r="C34" s="58" t="s">
        <v>73</v>
      </c>
      <c r="D34" s="147">
        <v>0.98</v>
      </c>
      <c r="E34" s="138">
        <f t="shared" si="1"/>
        <v>0.98</v>
      </c>
      <c r="F34" s="142"/>
      <c r="G34" s="154"/>
    </row>
    <row r="35" spans="1:7">
      <c r="A35" s="487"/>
      <c r="B35" s="16" t="s">
        <v>341</v>
      </c>
      <c r="C35" s="58" t="s">
        <v>73</v>
      </c>
      <c r="D35" s="147">
        <v>0.98</v>
      </c>
      <c r="E35" s="138">
        <f t="shared" si="1"/>
        <v>0.98</v>
      </c>
      <c r="F35" s="142"/>
      <c r="G35" s="154"/>
    </row>
    <row r="36" spans="1:7">
      <c r="A36" s="487"/>
      <c r="B36" s="16" t="s">
        <v>342</v>
      </c>
      <c r="C36" s="58" t="s">
        <v>73</v>
      </c>
      <c r="D36" s="147">
        <v>0.98</v>
      </c>
      <c r="E36" s="138">
        <f t="shared" si="1"/>
        <v>0.98</v>
      </c>
      <c r="F36" s="142"/>
      <c r="G36" s="154"/>
    </row>
    <row r="37" spans="1:7">
      <c r="A37" s="487"/>
      <c r="B37" s="16" t="s">
        <v>343</v>
      </c>
      <c r="C37" s="58" t="s">
        <v>73</v>
      </c>
      <c r="D37" s="147">
        <v>0.98</v>
      </c>
      <c r="E37" s="138">
        <f t="shared" si="1"/>
        <v>0.98</v>
      </c>
      <c r="F37" s="142"/>
      <c r="G37" s="154"/>
    </row>
    <row r="38" spans="1:7">
      <c r="A38" s="487"/>
      <c r="B38" s="16" t="s">
        <v>344</v>
      </c>
      <c r="C38" s="58" t="s">
        <v>73</v>
      </c>
      <c r="D38" s="147">
        <v>0.98</v>
      </c>
      <c r="E38" s="138">
        <f t="shared" si="1"/>
        <v>0.98</v>
      </c>
      <c r="F38" s="142"/>
      <c r="G38" s="154"/>
    </row>
    <row r="39" spans="1:7">
      <c r="A39" s="487"/>
      <c r="B39" s="16" t="s">
        <v>345</v>
      </c>
      <c r="C39" s="58" t="s">
        <v>73</v>
      </c>
      <c r="D39" s="147">
        <v>0.98</v>
      </c>
      <c r="E39" s="138">
        <f t="shared" si="1"/>
        <v>0.98</v>
      </c>
      <c r="F39" s="142"/>
      <c r="G39" s="154"/>
    </row>
    <row r="40" spans="1:7">
      <c r="A40" s="487"/>
      <c r="B40" s="16" t="s">
        <v>346</v>
      </c>
      <c r="C40" s="58" t="s">
        <v>73</v>
      </c>
      <c r="D40" s="147">
        <v>0.98</v>
      </c>
      <c r="E40" s="138">
        <f t="shared" si="1"/>
        <v>0.98</v>
      </c>
      <c r="F40" s="142"/>
      <c r="G40" s="154"/>
    </row>
    <row r="41" spans="1:7">
      <c r="A41" s="487"/>
      <c r="B41" s="16" t="s">
        <v>347</v>
      </c>
      <c r="C41" s="58" t="s">
        <v>73</v>
      </c>
      <c r="D41" s="147">
        <v>0.98</v>
      </c>
      <c r="E41" s="138">
        <f t="shared" si="1"/>
        <v>0.98</v>
      </c>
      <c r="F41" s="142"/>
      <c r="G41" s="154"/>
    </row>
    <row r="42" spans="1:7">
      <c r="A42" s="487"/>
      <c r="B42" s="16" t="s">
        <v>348</v>
      </c>
      <c r="C42" s="58" t="s">
        <v>73</v>
      </c>
      <c r="D42" s="147">
        <v>0.98</v>
      </c>
      <c r="E42" s="138">
        <f t="shared" si="1"/>
        <v>0.98</v>
      </c>
      <c r="F42" s="142"/>
      <c r="G42" s="154"/>
    </row>
    <row r="43" spans="1:7" ht="12" thickBot="1">
      <c r="A43" s="565"/>
      <c r="B43" s="66" t="s">
        <v>349</v>
      </c>
      <c r="C43" s="191" t="s">
        <v>73</v>
      </c>
      <c r="D43" s="172">
        <v>0.98</v>
      </c>
      <c r="E43" s="138">
        <f t="shared" si="1"/>
        <v>0.98</v>
      </c>
      <c r="F43" s="141"/>
      <c r="G43" s="168"/>
    </row>
    <row r="44" spans="1:7" ht="32.25" customHeight="1" thickBot="1">
      <c r="A44" s="500" t="s">
        <v>392</v>
      </c>
      <c r="B44" s="501"/>
      <c r="C44" s="501"/>
      <c r="D44" s="501"/>
      <c r="E44" s="501"/>
      <c r="F44" s="501"/>
      <c r="G44" s="502"/>
    </row>
    <row r="45" spans="1:7" ht="15" customHeight="1" thickBot="1">
      <c r="A45" s="558" t="s">
        <v>390</v>
      </c>
      <c r="B45" s="559"/>
      <c r="C45" s="559"/>
      <c r="D45" s="559"/>
      <c r="E45" s="559"/>
      <c r="F45" s="559"/>
      <c r="G45" s="560"/>
    </row>
    <row r="46" spans="1:7">
      <c r="A46" s="483"/>
      <c r="B46" s="47" t="s">
        <v>998</v>
      </c>
      <c r="C46" s="192" t="s">
        <v>73</v>
      </c>
      <c r="D46" s="148">
        <v>0.68</v>
      </c>
      <c r="E46" s="138">
        <f>D46*(1-$D$5)</f>
        <v>0.68</v>
      </c>
      <c r="F46" s="174"/>
      <c r="G46" s="170"/>
    </row>
    <row r="47" spans="1:7">
      <c r="A47" s="484"/>
      <c r="B47" s="16" t="s">
        <v>999</v>
      </c>
      <c r="C47" s="58" t="s">
        <v>73</v>
      </c>
      <c r="D47" s="147">
        <v>0.68</v>
      </c>
      <c r="E47" s="138">
        <f t="shared" ref="E47:E56" si="2">D47*(1-$D$5)</f>
        <v>0.68</v>
      </c>
      <c r="F47" s="142"/>
      <c r="G47" s="154"/>
    </row>
    <row r="48" spans="1:7">
      <c r="A48" s="484"/>
      <c r="B48" s="16" t="s">
        <v>371</v>
      </c>
      <c r="C48" s="58" t="s">
        <v>73</v>
      </c>
      <c r="D48" s="147">
        <v>0.68</v>
      </c>
      <c r="E48" s="138">
        <f t="shared" si="2"/>
        <v>0.68</v>
      </c>
      <c r="F48" s="142"/>
      <c r="G48" s="154"/>
    </row>
    <row r="49" spans="1:7">
      <c r="A49" s="487"/>
      <c r="B49" s="16" t="s">
        <v>372</v>
      </c>
      <c r="C49" s="58" t="s">
        <v>73</v>
      </c>
      <c r="D49" s="147">
        <v>0.63</v>
      </c>
      <c r="E49" s="138">
        <f t="shared" si="2"/>
        <v>0.63</v>
      </c>
      <c r="F49" s="142"/>
      <c r="G49" s="154"/>
    </row>
    <row r="50" spans="1:7">
      <c r="A50" s="487"/>
      <c r="B50" s="16" t="s">
        <v>373</v>
      </c>
      <c r="C50" s="58" t="s">
        <v>73</v>
      </c>
      <c r="D50" s="147">
        <v>0.63</v>
      </c>
      <c r="E50" s="138">
        <f t="shared" si="2"/>
        <v>0.63</v>
      </c>
      <c r="F50" s="142"/>
      <c r="G50" s="154"/>
    </row>
    <row r="51" spans="1:7">
      <c r="A51" s="487"/>
      <c r="B51" s="16" t="s">
        <v>374</v>
      </c>
      <c r="C51" s="58" t="s">
        <v>73</v>
      </c>
      <c r="D51" s="147">
        <v>0.63</v>
      </c>
      <c r="E51" s="138">
        <f t="shared" si="2"/>
        <v>0.63</v>
      </c>
      <c r="F51" s="142"/>
      <c r="G51" s="154"/>
    </row>
    <row r="52" spans="1:7">
      <c r="A52" s="487"/>
      <c r="B52" s="16" t="s">
        <v>375</v>
      </c>
      <c r="C52" s="58" t="s">
        <v>73</v>
      </c>
      <c r="D52" s="147">
        <v>0.63</v>
      </c>
      <c r="E52" s="138">
        <f t="shared" si="2"/>
        <v>0.63</v>
      </c>
      <c r="F52" s="142"/>
      <c r="G52" s="154"/>
    </row>
    <row r="53" spans="1:7">
      <c r="A53" s="487"/>
      <c r="B53" s="16" t="s">
        <v>376</v>
      </c>
      <c r="C53" s="58" t="s">
        <v>73</v>
      </c>
      <c r="D53" s="147">
        <v>0.63</v>
      </c>
      <c r="E53" s="138">
        <f t="shared" si="2"/>
        <v>0.63</v>
      </c>
      <c r="F53" s="142"/>
      <c r="G53" s="154"/>
    </row>
    <row r="54" spans="1:7">
      <c r="A54" s="487"/>
      <c r="B54" s="16" t="s">
        <v>377</v>
      </c>
      <c r="C54" s="58" t="s">
        <v>73</v>
      </c>
      <c r="D54" s="147">
        <v>0.63</v>
      </c>
      <c r="E54" s="138">
        <f t="shared" si="2"/>
        <v>0.63</v>
      </c>
      <c r="F54" s="142"/>
      <c r="G54" s="154"/>
    </row>
    <row r="55" spans="1:7">
      <c r="A55" s="487"/>
      <c r="B55" s="16" t="s">
        <v>378</v>
      </c>
      <c r="C55" s="58" t="s">
        <v>73</v>
      </c>
      <c r="D55" s="147">
        <v>0.63</v>
      </c>
      <c r="E55" s="138">
        <f t="shared" si="2"/>
        <v>0.63</v>
      </c>
      <c r="F55" s="142"/>
      <c r="G55" s="154"/>
    </row>
    <row r="56" spans="1:7" ht="12" thickBot="1">
      <c r="A56" s="565"/>
      <c r="B56" s="66" t="s">
        <v>379</v>
      </c>
      <c r="C56" s="191" t="s">
        <v>73</v>
      </c>
      <c r="D56" s="172">
        <v>0.63</v>
      </c>
      <c r="E56" s="138">
        <f t="shared" si="2"/>
        <v>0.63</v>
      </c>
      <c r="F56" s="141"/>
      <c r="G56" s="168"/>
    </row>
    <row r="57" spans="1:7" ht="15" customHeight="1">
      <c r="A57" s="570" t="s">
        <v>391</v>
      </c>
      <c r="B57" s="571"/>
      <c r="C57" s="571"/>
      <c r="D57" s="571"/>
      <c r="E57" s="571"/>
      <c r="F57" s="571"/>
      <c r="G57" s="572"/>
    </row>
    <row r="58" spans="1:7">
      <c r="A58" s="569"/>
      <c r="B58" s="16" t="s">
        <v>1001</v>
      </c>
      <c r="C58" s="58" t="s">
        <v>73</v>
      </c>
      <c r="D58" s="147">
        <v>0.83</v>
      </c>
      <c r="E58" s="21">
        <f>D58*(1-$D$5)</f>
        <v>0.83</v>
      </c>
      <c r="F58" s="142"/>
      <c r="G58" s="142"/>
    </row>
    <row r="59" spans="1:7">
      <c r="A59" s="569"/>
      <c r="B59" s="16" t="s">
        <v>1000</v>
      </c>
      <c r="C59" s="58" t="s">
        <v>73</v>
      </c>
      <c r="D59" s="147">
        <v>0.83</v>
      </c>
      <c r="E59" s="21">
        <f t="shared" ref="E59:E67" si="3">D59*(1-$D$5)</f>
        <v>0.83</v>
      </c>
      <c r="F59" s="142"/>
      <c r="G59" s="142"/>
    </row>
    <row r="60" spans="1:7">
      <c r="A60" s="569"/>
      <c r="B60" s="16" t="s">
        <v>362</v>
      </c>
      <c r="C60" s="58" t="s">
        <v>73</v>
      </c>
      <c r="D60" s="147">
        <v>0.83</v>
      </c>
      <c r="E60" s="21">
        <f t="shared" si="3"/>
        <v>0.83</v>
      </c>
      <c r="F60" s="142"/>
      <c r="G60" s="142"/>
    </row>
    <row r="61" spans="1:7">
      <c r="A61" s="569"/>
      <c r="B61" s="16" t="s">
        <v>363</v>
      </c>
      <c r="C61" s="58" t="s">
        <v>73</v>
      </c>
      <c r="D61" s="147">
        <v>0.78</v>
      </c>
      <c r="E61" s="21">
        <f t="shared" si="3"/>
        <v>0.78</v>
      </c>
      <c r="F61" s="142"/>
      <c r="G61" s="142"/>
    </row>
    <row r="62" spans="1:7">
      <c r="A62" s="569"/>
      <c r="B62" s="16" t="s">
        <v>364</v>
      </c>
      <c r="C62" s="58" t="s">
        <v>73</v>
      </c>
      <c r="D62" s="147">
        <v>0.78</v>
      </c>
      <c r="E62" s="21">
        <f t="shared" si="3"/>
        <v>0.78</v>
      </c>
      <c r="F62" s="142"/>
      <c r="G62" s="142"/>
    </row>
    <row r="63" spans="1:7">
      <c r="A63" s="569"/>
      <c r="B63" s="16" t="s">
        <v>365</v>
      </c>
      <c r="C63" s="58" t="s">
        <v>73</v>
      </c>
      <c r="D63" s="147">
        <v>0.78</v>
      </c>
      <c r="E63" s="21">
        <f t="shared" si="3"/>
        <v>0.78</v>
      </c>
      <c r="F63" s="142"/>
      <c r="G63" s="142"/>
    </row>
    <row r="64" spans="1:7">
      <c r="A64" s="569"/>
      <c r="B64" s="16" t="s">
        <v>366</v>
      </c>
      <c r="C64" s="58" t="s">
        <v>73</v>
      </c>
      <c r="D64" s="147">
        <v>0.78</v>
      </c>
      <c r="E64" s="21">
        <f t="shared" si="3"/>
        <v>0.78</v>
      </c>
      <c r="F64" s="142"/>
      <c r="G64" s="142"/>
    </row>
    <row r="65" spans="1:7">
      <c r="A65" s="569"/>
      <c r="B65" s="16" t="s">
        <v>367</v>
      </c>
      <c r="C65" s="58" t="s">
        <v>73</v>
      </c>
      <c r="D65" s="147">
        <v>0.78</v>
      </c>
      <c r="E65" s="21">
        <f t="shared" si="3"/>
        <v>0.78</v>
      </c>
      <c r="F65" s="142"/>
      <c r="G65" s="142"/>
    </row>
    <row r="66" spans="1:7">
      <c r="A66" s="569"/>
      <c r="B66" s="16" t="s">
        <v>368</v>
      </c>
      <c r="C66" s="58" t="s">
        <v>73</v>
      </c>
      <c r="D66" s="147">
        <v>0.78</v>
      </c>
      <c r="E66" s="21">
        <f t="shared" si="3"/>
        <v>0.78</v>
      </c>
      <c r="F66" s="142"/>
      <c r="G66" s="142"/>
    </row>
    <row r="67" spans="1:7">
      <c r="A67" s="569"/>
      <c r="B67" s="16" t="s">
        <v>369</v>
      </c>
      <c r="C67" s="58" t="s">
        <v>73</v>
      </c>
      <c r="D67" s="147">
        <v>0.78</v>
      </c>
      <c r="E67" s="21">
        <f t="shared" si="3"/>
        <v>0.78</v>
      </c>
      <c r="F67" s="142"/>
      <c r="G67" s="142"/>
    </row>
    <row r="68" spans="1:7">
      <c r="A68" s="569"/>
      <c r="B68" s="16" t="s">
        <v>370</v>
      </c>
      <c r="C68" s="58" t="s">
        <v>73</v>
      </c>
      <c r="D68" s="147">
        <v>0.78</v>
      </c>
      <c r="E68" s="21">
        <f t="shared" ref="E68" si="4">D68*($D$5)</f>
        <v>0</v>
      </c>
      <c r="F68" s="142"/>
      <c r="G68" s="142"/>
    </row>
    <row r="69" spans="1:7">
      <c r="A69" s="15"/>
      <c r="B69" s="15"/>
      <c r="C69" s="57"/>
      <c r="D69" s="15"/>
      <c r="E69" s="20"/>
      <c r="F69" s="15"/>
      <c r="G69" s="15"/>
    </row>
    <row r="70" spans="1:7">
      <c r="A70" s="15"/>
      <c r="B70" s="15"/>
      <c r="C70" s="57"/>
      <c r="D70" s="15"/>
      <c r="E70" s="20"/>
      <c r="F70" s="15"/>
      <c r="G70" s="15"/>
    </row>
    <row r="71" spans="1:7">
      <c r="A71" s="15"/>
      <c r="B71" s="15"/>
      <c r="C71" s="57"/>
      <c r="D71" s="15"/>
      <c r="E71" s="20"/>
      <c r="F71" s="15"/>
      <c r="G71" s="15"/>
    </row>
    <row r="72" spans="1:7">
      <c r="A72" s="15"/>
      <c r="B72" s="15"/>
      <c r="C72" s="57"/>
      <c r="D72" s="15"/>
      <c r="E72" s="20"/>
      <c r="F72" s="15"/>
      <c r="G72" s="15"/>
    </row>
    <row r="73" spans="1:7">
      <c r="A73" s="15"/>
      <c r="B73" s="15"/>
      <c r="C73" s="57"/>
      <c r="D73" s="15"/>
      <c r="E73" s="20"/>
      <c r="F73" s="15"/>
      <c r="G73" s="15"/>
    </row>
    <row r="74" spans="1:7">
      <c r="A74" s="15"/>
      <c r="B74" s="15"/>
      <c r="C74" s="57"/>
      <c r="D74" s="15"/>
      <c r="E74" s="20"/>
      <c r="F74" s="15"/>
      <c r="G74" s="15"/>
    </row>
  </sheetData>
  <mergeCells count="20">
    <mergeCell ref="B10:G10"/>
    <mergeCell ref="A12:G12"/>
    <mergeCell ref="A28:G28"/>
    <mergeCell ref="B1:D1"/>
    <mergeCell ref="A2:E2"/>
    <mergeCell ref="A3:E3"/>
    <mergeCell ref="A8:A9"/>
    <mergeCell ref="B8:B9"/>
    <mergeCell ref="C8:C9"/>
    <mergeCell ref="D8:D9"/>
    <mergeCell ref="E8:E9"/>
    <mergeCell ref="F8:G8"/>
    <mergeCell ref="A13:A27"/>
    <mergeCell ref="A11:G11"/>
    <mergeCell ref="A29:A43"/>
    <mergeCell ref="A46:A56"/>
    <mergeCell ref="A58:A68"/>
    <mergeCell ref="A44:G44"/>
    <mergeCell ref="A45:G45"/>
    <mergeCell ref="A57:G5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pageSetUpPr autoPageBreaks="0"/>
  </sheetPr>
  <dimension ref="A1:H81"/>
  <sheetViews>
    <sheetView zoomScaleNormal="100" zoomScaleSheetLayoutView="100" workbookViewId="0">
      <selection activeCell="A29" sqref="A29:G29"/>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 style="20" bestFit="1" customWidth="1"/>
    <col min="6" max="6" width="11.33203125" style="15" bestFit="1" customWidth="1"/>
    <col min="7" max="7" width="10.6640625" style="15" customWidth="1"/>
    <col min="8" max="16384" width="10.6640625" style="15"/>
  </cols>
  <sheetData>
    <row r="1" spans="1:8" s="1" customFormat="1" ht="15.75" customHeight="1">
      <c r="B1" s="472"/>
      <c r="C1" s="472"/>
      <c r="D1" s="472"/>
      <c r="E1" s="2"/>
    </row>
    <row r="2" spans="1:8" s="1" customFormat="1" ht="15.75" customHeight="1">
      <c r="A2" s="473" t="s">
        <v>0</v>
      </c>
      <c r="B2" s="474"/>
      <c r="C2" s="474"/>
      <c r="D2" s="474"/>
      <c r="E2" s="474"/>
    </row>
    <row r="3" spans="1:8" s="1" customFormat="1" ht="16.5" customHeight="1">
      <c r="A3" s="475" t="s">
        <v>49</v>
      </c>
      <c r="B3" s="476"/>
      <c r="C3" s="476"/>
      <c r="D3" s="476"/>
      <c r="E3" s="476"/>
    </row>
    <row r="4" spans="1:8" s="9" customFormat="1" ht="13.5" customHeight="1" thickBot="1">
      <c r="A4" s="4"/>
      <c r="B4" s="5"/>
      <c r="C4" s="6"/>
      <c r="D4" s="71"/>
      <c r="E4" s="7"/>
      <c r="F4" s="31"/>
      <c r="H4" s="10"/>
    </row>
    <row r="5" spans="1:8" s="9" customFormat="1" ht="13.5" customHeight="1" thickBot="1">
      <c r="A5" s="4"/>
      <c r="B5" s="5"/>
      <c r="C5" s="11" t="s">
        <v>381</v>
      </c>
      <c r="D5" s="73">
        <v>0</v>
      </c>
      <c r="E5" s="7"/>
      <c r="F5" s="8"/>
    </row>
    <row r="6" spans="1:8" s="9" customFormat="1" ht="13.5" customHeight="1">
      <c r="A6" s="4"/>
      <c r="B6" s="5"/>
      <c r="C6" s="11"/>
      <c r="D6" s="12"/>
      <c r="E6" s="7"/>
      <c r="F6" s="8"/>
    </row>
    <row r="7" spans="1:8" s="9" customFormat="1" ht="13.5" customHeight="1" thickBot="1">
      <c r="A7" s="4"/>
      <c r="B7" s="79" t="s">
        <v>2</v>
      </c>
      <c r="C7" s="80"/>
      <c r="D7" s="81"/>
      <c r="E7" s="83"/>
      <c r="F7" s="14"/>
    </row>
    <row r="8" spans="1:8" s="1" customFormat="1" ht="24" customHeight="1">
      <c r="A8" s="477" t="s">
        <v>3</v>
      </c>
      <c r="B8" s="479" t="s">
        <v>4</v>
      </c>
      <c r="C8" s="481" t="s">
        <v>5</v>
      </c>
      <c r="D8" s="481" t="s">
        <v>6</v>
      </c>
      <c r="E8" s="196" t="s">
        <v>7</v>
      </c>
      <c r="F8" s="498" t="s">
        <v>1013</v>
      </c>
      <c r="G8" s="499"/>
    </row>
    <row r="9" spans="1:8" s="1" customFormat="1" ht="13.5" customHeight="1">
      <c r="A9" s="478"/>
      <c r="B9" s="480"/>
      <c r="C9" s="482"/>
      <c r="D9" s="482"/>
      <c r="E9" s="194"/>
      <c r="F9" s="156" t="s">
        <v>1015</v>
      </c>
      <c r="G9" s="160" t="s">
        <v>1014</v>
      </c>
    </row>
    <row r="10" spans="1:8" ht="33.75" customHeight="1" thickBot="1">
      <c r="A10" s="199" t="s">
        <v>385</v>
      </c>
      <c r="B10" s="573" t="s">
        <v>312</v>
      </c>
      <c r="C10" s="574"/>
      <c r="D10" s="574"/>
      <c r="E10" s="574"/>
      <c r="F10" s="574"/>
      <c r="G10" s="575"/>
    </row>
    <row r="11" spans="1:8" ht="42" customHeight="1" thickBot="1">
      <c r="A11" s="549" t="s">
        <v>621</v>
      </c>
      <c r="B11" s="550"/>
      <c r="C11" s="550"/>
      <c r="D11" s="550"/>
      <c r="E11" s="550"/>
      <c r="F11" s="550"/>
      <c r="G11" s="551"/>
    </row>
    <row r="12" spans="1:8" ht="15" customHeight="1" thickBot="1">
      <c r="A12" s="552" t="s">
        <v>50</v>
      </c>
      <c r="B12" s="553"/>
      <c r="C12" s="553"/>
      <c r="D12" s="553"/>
      <c r="E12" s="553"/>
      <c r="F12" s="553"/>
      <c r="G12" s="554"/>
    </row>
    <row r="13" spans="1:8" ht="12" customHeight="1">
      <c r="A13" s="601"/>
      <c r="B13" s="47" t="s">
        <v>826</v>
      </c>
      <c r="C13" s="48">
        <v>250</v>
      </c>
      <c r="D13" s="49">
        <v>0.65</v>
      </c>
      <c r="E13" s="138">
        <f t="shared" ref="E13:E18" si="0">D13*(1-$D$5)</f>
        <v>0.65</v>
      </c>
      <c r="F13" s="174"/>
      <c r="G13" s="170"/>
    </row>
    <row r="14" spans="1:8" ht="12.75" customHeight="1">
      <c r="A14" s="602"/>
      <c r="B14" s="16" t="s">
        <v>305</v>
      </c>
      <c r="C14" s="34">
        <v>250</v>
      </c>
      <c r="D14" s="40">
        <v>0.65</v>
      </c>
      <c r="E14" s="21">
        <f t="shared" si="0"/>
        <v>0.65</v>
      </c>
      <c r="F14" s="142"/>
      <c r="G14" s="154"/>
    </row>
    <row r="15" spans="1:8" ht="12.75" customHeight="1">
      <c r="A15" s="602"/>
      <c r="B15" s="16" t="s">
        <v>306</v>
      </c>
      <c r="C15" s="34">
        <v>250</v>
      </c>
      <c r="D15" s="40">
        <v>0.65</v>
      </c>
      <c r="E15" s="21">
        <f t="shared" si="0"/>
        <v>0.65</v>
      </c>
      <c r="F15" s="142"/>
      <c r="G15" s="154"/>
    </row>
    <row r="16" spans="1:8" ht="12.75" customHeight="1">
      <c r="A16" s="602"/>
      <c r="B16" s="16" t="s">
        <v>307</v>
      </c>
      <c r="C16" s="34">
        <v>250</v>
      </c>
      <c r="D16" s="40">
        <v>0.65</v>
      </c>
      <c r="E16" s="21">
        <f t="shared" si="0"/>
        <v>0.65</v>
      </c>
      <c r="F16" s="142"/>
      <c r="G16" s="154"/>
    </row>
    <row r="17" spans="1:8" ht="12.75" customHeight="1">
      <c r="A17" s="602"/>
      <c r="B17" s="16" t="s">
        <v>308</v>
      </c>
      <c r="C17" s="34">
        <v>250</v>
      </c>
      <c r="D17" s="40">
        <v>0.65</v>
      </c>
      <c r="E17" s="21">
        <f t="shared" si="0"/>
        <v>0.65</v>
      </c>
      <c r="F17" s="142"/>
      <c r="G17" s="154"/>
    </row>
    <row r="18" spans="1:8" ht="12.75" customHeight="1" thickBot="1">
      <c r="A18" s="603"/>
      <c r="B18" s="66" t="s">
        <v>309</v>
      </c>
      <c r="C18" s="67">
        <v>250</v>
      </c>
      <c r="D18" s="46">
        <v>0.65</v>
      </c>
      <c r="E18" s="171">
        <f t="shared" si="0"/>
        <v>0.65</v>
      </c>
      <c r="F18" s="141"/>
      <c r="G18" s="168"/>
    </row>
    <row r="19" spans="1:8" ht="15" customHeight="1" thickBot="1">
      <c r="A19" s="598" t="s">
        <v>51</v>
      </c>
      <c r="B19" s="599"/>
      <c r="C19" s="599"/>
      <c r="D19" s="599"/>
      <c r="E19" s="599"/>
      <c r="F19" s="599"/>
      <c r="G19" s="600"/>
    </row>
    <row r="20" spans="1:8" ht="12.75" customHeight="1">
      <c r="A20" s="593"/>
      <c r="B20" s="47" t="s">
        <v>827</v>
      </c>
      <c r="C20" s="48">
        <v>250</v>
      </c>
      <c r="D20" s="49">
        <v>0.55000000000000004</v>
      </c>
      <c r="E20" s="138">
        <f>D20*(1-$D$5)</f>
        <v>0.55000000000000004</v>
      </c>
      <c r="F20" s="174"/>
      <c r="G20" s="170"/>
    </row>
    <row r="21" spans="1:8" ht="12.75" customHeight="1">
      <c r="A21" s="594"/>
      <c r="B21" s="16" t="s">
        <v>52</v>
      </c>
      <c r="C21" s="34">
        <v>250</v>
      </c>
      <c r="D21" s="40">
        <v>0.55000000000000004</v>
      </c>
      <c r="E21" s="21">
        <f>D21*(1-$D$5)</f>
        <v>0.55000000000000004</v>
      </c>
      <c r="F21" s="142"/>
      <c r="G21" s="154"/>
    </row>
    <row r="22" spans="1:8" ht="12.75" customHeight="1">
      <c r="A22" s="594"/>
      <c r="B22" s="16" t="s">
        <v>53</v>
      </c>
      <c r="C22" s="34">
        <v>250</v>
      </c>
      <c r="D22" s="40">
        <v>0.55000000000000004</v>
      </c>
      <c r="E22" s="21">
        <f t="shared" ref="E22:E28" si="1">D22*(1-$D$5)</f>
        <v>0.55000000000000004</v>
      </c>
      <c r="F22" s="142"/>
      <c r="G22" s="154"/>
    </row>
    <row r="23" spans="1:8" ht="12.75" customHeight="1">
      <c r="A23" s="594"/>
      <c r="B23" s="16" t="s">
        <v>54</v>
      </c>
      <c r="C23" s="34">
        <v>250</v>
      </c>
      <c r="D23" s="40">
        <v>0.55000000000000004</v>
      </c>
      <c r="E23" s="21">
        <f t="shared" si="1"/>
        <v>0.55000000000000004</v>
      </c>
      <c r="F23" s="142"/>
      <c r="G23" s="154"/>
    </row>
    <row r="24" spans="1:8" ht="12.75" customHeight="1">
      <c r="A24" s="594"/>
      <c r="B24" s="16" t="s">
        <v>55</v>
      </c>
      <c r="C24" s="34">
        <v>250</v>
      </c>
      <c r="D24" s="40">
        <v>0.55000000000000004</v>
      </c>
      <c r="E24" s="21">
        <f t="shared" si="1"/>
        <v>0.55000000000000004</v>
      </c>
      <c r="F24" s="142"/>
      <c r="G24" s="154"/>
    </row>
    <row r="25" spans="1:8" ht="12.75" customHeight="1">
      <c r="A25" s="594"/>
      <c r="B25" s="16" t="s">
        <v>56</v>
      </c>
      <c r="C25" s="34">
        <v>250</v>
      </c>
      <c r="D25" s="40">
        <v>0.55000000000000004</v>
      </c>
      <c r="E25" s="21">
        <f t="shared" si="1"/>
        <v>0.55000000000000004</v>
      </c>
      <c r="F25" s="142"/>
      <c r="G25" s="154"/>
    </row>
    <row r="26" spans="1:8" ht="12.75" customHeight="1">
      <c r="A26" s="594"/>
      <c r="B26" s="16" t="s">
        <v>57</v>
      </c>
      <c r="C26" s="34">
        <v>250</v>
      </c>
      <c r="D26" s="40">
        <v>0.55000000000000004</v>
      </c>
      <c r="E26" s="21">
        <f t="shared" si="1"/>
        <v>0.55000000000000004</v>
      </c>
      <c r="F26" s="142"/>
      <c r="G26" s="154"/>
    </row>
    <row r="27" spans="1:8" ht="12.75" customHeight="1">
      <c r="A27" s="594"/>
      <c r="B27" s="16" t="s">
        <v>58</v>
      </c>
      <c r="C27" s="34">
        <v>250</v>
      </c>
      <c r="D27" s="40">
        <v>0.55000000000000004</v>
      </c>
      <c r="E27" s="21">
        <f t="shared" si="1"/>
        <v>0.55000000000000004</v>
      </c>
      <c r="F27" s="142"/>
      <c r="G27" s="154"/>
    </row>
    <row r="28" spans="1:8" ht="12.75" customHeight="1" thickBot="1">
      <c r="A28" s="595"/>
      <c r="B28" s="66" t="s">
        <v>310</v>
      </c>
      <c r="C28" s="67">
        <v>250</v>
      </c>
      <c r="D28" s="46">
        <v>0.55000000000000004</v>
      </c>
      <c r="E28" s="171">
        <f t="shared" si="1"/>
        <v>0.55000000000000004</v>
      </c>
      <c r="F28" s="141"/>
      <c r="G28" s="168"/>
    </row>
    <row r="29" spans="1:8" ht="15" customHeight="1" thickBot="1">
      <c r="A29" s="598" t="s">
        <v>59</v>
      </c>
      <c r="B29" s="599"/>
      <c r="C29" s="599"/>
      <c r="D29" s="599"/>
      <c r="E29" s="599"/>
      <c r="F29" s="599"/>
      <c r="G29" s="600"/>
    </row>
    <row r="30" spans="1:8" ht="12.75" customHeight="1">
      <c r="A30" s="593"/>
      <c r="B30" s="47" t="s">
        <v>828</v>
      </c>
      <c r="C30" s="48">
        <v>250</v>
      </c>
      <c r="D30" s="49">
        <v>0.65</v>
      </c>
      <c r="E30" s="138">
        <f t="shared" ref="E30:E38" si="2">D30*(1-$D$5)</f>
        <v>0.65</v>
      </c>
      <c r="F30" s="174"/>
      <c r="G30" s="170"/>
      <c r="H30" s="109"/>
    </row>
    <row r="31" spans="1:8" ht="12.75" customHeight="1">
      <c r="A31" s="594"/>
      <c r="B31" s="16" t="s">
        <v>60</v>
      </c>
      <c r="C31" s="34">
        <v>250</v>
      </c>
      <c r="D31" s="40">
        <v>0.65</v>
      </c>
      <c r="E31" s="21">
        <f t="shared" ref="E31" si="3">D31*(1-$D$5)</f>
        <v>0.65</v>
      </c>
      <c r="F31" s="142"/>
      <c r="G31" s="154"/>
      <c r="H31" s="109"/>
    </row>
    <row r="32" spans="1:8" ht="12.75" customHeight="1">
      <c r="A32" s="594"/>
      <c r="B32" s="16" t="s">
        <v>61</v>
      </c>
      <c r="C32" s="34">
        <v>250</v>
      </c>
      <c r="D32" s="40">
        <v>0.65</v>
      </c>
      <c r="E32" s="21">
        <f t="shared" si="2"/>
        <v>0.65</v>
      </c>
      <c r="F32" s="142"/>
      <c r="G32" s="154"/>
      <c r="H32"/>
    </row>
    <row r="33" spans="1:8" ht="12.75" customHeight="1">
      <c r="A33" s="594"/>
      <c r="B33" s="16" t="s">
        <v>62</v>
      </c>
      <c r="C33" s="34">
        <v>250</v>
      </c>
      <c r="D33" s="40">
        <v>0.65</v>
      </c>
      <c r="E33" s="21">
        <f t="shared" si="2"/>
        <v>0.65</v>
      </c>
      <c r="F33" s="142"/>
      <c r="G33" s="154"/>
      <c r="H33" s="109"/>
    </row>
    <row r="34" spans="1:8" ht="12.75" customHeight="1">
      <c r="A34" s="594"/>
      <c r="B34" s="16" t="s">
        <v>63</v>
      </c>
      <c r="C34" s="34">
        <v>250</v>
      </c>
      <c r="D34" s="40">
        <v>0.65</v>
      </c>
      <c r="E34" s="21">
        <f t="shared" si="2"/>
        <v>0.65</v>
      </c>
      <c r="F34" s="142"/>
      <c r="G34" s="154"/>
      <c r="H34" s="109"/>
    </row>
    <row r="35" spans="1:8" ht="12.75" customHeight="1">
      <c r="A35" s="594"/>
      <c r="B35" s="16" t="s">
        <v>64</v>
      </c>
      <c r="C35" s="34">
        <v>250</v>
      </c>
      <c r="D35" s="40">
        <v>0.65</v>
      </c>
      <c r="E35" s="21">
        <f t="shared" si="2"/>
        <v>0.65</v>
      </c>
      <c r="F35" s="142"/>
      <c r="G35" s="154"/>
      <c r="H35" s="109"/>
    </row>
    <row r="36" spans="1:8" ht="12.75" customHeight="1">
      <c r="A36" s="594"/>
      <c r="B36" s="16" t="s">
        <v>65</v>
      </c>
      <c r="C36" s="34">
        <v>250</v>
      </c>
      <c r="D36" s="40">
        <v>0.65</v>
      </c>
      <c r="E36" s="21">
        <f t="shared" si="2"/>
        <v>0.65</v>
      </c>
      <c r="F36" s="142"/>
      <c r="G36" s="154"/>
    </row>
    <row r="37" spans="1:8" ht="12.75" customHeight="1">
      <c r="A37" s="594"/>
      <c r="B37" s="16" t="s">
        <v>66</v>
      </c>
      <c r="C37" s="34">
        <v>250</v>
      </c>
      <c r="D37" s="40">
        <v>0.65</v>
      </c>
      <c r="E37" s="21">
        <f t="shared" si="2"/>
        <v>0.65</v>
      </c>
      <c r="F37" s="142"/>
      <c r="G37" s="154"/>
    </row>
    <row r="38" spans="1:8" ht="12.75" customHeight="1" thickBot="1">
      <c r="A38" s="595"/>
      <c r="B38" s="66" t="s">
        <v>311</v>
      </c>
      <c r="C38" s="67">
        <v>250</v>
      </c>
      <c r="D38" s="46">
        <v>0.65</v>
      </c>
      <c r="E38" s="171">
        <f t="shared" si="2"/>
        <v>0.65</v>
      </c>
      <c r="F38" s="141"/>
      <c r="G38" s="168"/>
    </row>
    <row r="39" spans="1:8" s="17" customFormat="1" ht="15" customHeight="1" thickBot="1">
      <c r="A39" s="598" t="s">
        <v>613</v>
      </c>
      <c r="B39" s="599"/>
      <c r="C39" s="599"/>
      <c r="D39" s="599"/>
      <c r="E39" s="599"/>
      <c r="F39" s="599"/>
      <c r="G39" s="600"/>
    </row>
    <row r="40" spans="1:8" ht="12.75" customHeight="1">
      <c r="A40" s="593"/>
      <c r="B40" s="47" t="s">
        <v>829</v>
      </c>
      <c r="C40" s="48">
        <v>100</v>
      </c>
      <c r="D40" s="49">
        <v>0.68</v>
      </c>
      <c r="E40" s="138">
        <f t="shared" ref="E40:E48" si="4">D40*(1-$D$5)</f>
        <v>0.68</v>
      </c>
      <c r="F40" s="174"/>
      <c r="G40" s="170"/>
    </row>
    <row r="41" spans="1:8" ht="12.75" customHeight="1">
      <c r="A41" s="594"/>
      <c r="B41" s="16" t="s">
        <v>314</v>
      </c>
      <c r="C41" s="34">
        <v>100</v>
      </c>
      <c r="D41" s="40">
        <v>0.68</v>
      </c>
      <c r="E41" s="21">
        <f t="shared" ref="E41" si="5">D41*(1-$D$5)</f>
        <v>0.68</v>
      </c>
      <c r="F41" s="142"/>
      <c r="G41" s="154"/>
    </row>
    <row r="42" spans="1:8" ht="12.75" customHeight="1">
      <c r="A42" s="594"/>
      <c r="B42" s="16" t="s">
        <v>315</v>
      </c>
      <c r="C42" s="34">
        <v>100</v>
      </c>
      <c r="D42" s="40">
        <v>0.68</v>
      </c>
      <c r="E42" s="21">
        <f t="shared" si="4"/>
        <v>0.68</v>
      </c>
      <c r="F42" s="142"/>
      <c r="G42" s="154"/>
    </row>
    <row r="43" spans="1:8" ht="12.75" customHeight="1">
      <c r="A43" s="594"/>
      <c r="B43" s="16" t="s">
        <v>316</v>
      </c>
      <c r="C43" s="34">
        <v>100</v>
      </c>
      <c r="D43" s="40">
        <v>0.68</v>
      </c>
      <c r="E43" s="21">
        <f t="shared" si="4"/>
        <v>0.68</v>
      </c>
      <c r="F43" s="142"/>
      <c r="G43" s="154"/>
    </row>
    <row r="44" spans="1:8" ht="12.75" customHeight="1">
      <c r="A44" s="594"/>
      <c r="B44" s="16" t="s">
        <v>317</v>
      </c>
      <c r="C44" s="34">
        <v>100</v>
      </c>
      <c r="D44" s="40">
        <v>0.68</v>
      </c>
      <c r="E44" s="21">
        <f t="shared" si="4"/>
        <v>0.68</v>
      </c>
      <c r="F44" s="142"/>
      <c r="G44" s="154"/>
    </row>
    <row r="45" spans="1:8" ht="12.75" customHeight="1">
      <c r="A45" s="594"/>
      <c r="B45" s="16" t="s">
        <v>318</v>
      </c>
      <c r="C45" s="34">
        <v>100</v>
      </c>
      <c r="D45" s="40">
        <v>0.68</v>
      </c>
      <c r="E45" s="21">
        <f t="shared" si="4"/>
        <v>0.68</v>
      </c>
      <c r="F45" s="142"/>
      <c r="G45" s="154"/>
    </row>
    <row r="46" spans="1:8" ht="12.75" customHeight="1">
      <c r="A46" s="594"/>
      <c r="B46" s="16" t="s">
        <v>319</v>
      </c>
      <c r="C46" s="34">
        <v>100</v>
      </c>
      <c r="D46" s="40">
        <v>0.68</v>
      </c>
      <c r="E46" s="21">
        <f t="shared" si="4"/>
        <v>0.68</v>
      </c>
      <c r="F46" s="142"/>
      <c r="G46" s="154"/>
    </row>
    <row r="47" spans="1:8">
      <c r="A47" s="594"/>
      <c r="B47" s="16" t="s">
        <v>320</v>
      </c>
      <c r="C47" s="34">
        <v>100</v>
      </c>
      <c r="D47" s="40">
        <v>0.68</v>
      </c>
      <c r="E47" s="21">
        <f t="shared" si="4"/>
        <v>0.68</v>
      </c>
      <c r="F47" s="142"/>
      <c r="G47" s="154"/>
    </row>
    <row r="48" spans="1:8" ht="12.75" customHeight="1" thickBot="1">
      <c r="A48" s="594"/>
      <c r="B48" s="66" t="s">
        <v>313</v>
      </c>
      <c r="C48" s="67">
        <v>100</v>
      </c>
      <c r="D48" s="46">
        <v>0.68</v>
      </c>
      <c r="E48" s="171">
        <f t="shared" si="4"/>
        <v>0.68</v>
      </c>
      <c r="F48" s="141"/>
      <c r="G48" s="168"/>
    </row>
    <row r="49" spans="1:7" ht="35.25" customHeight="1" thickBot="1">
      <c r="A49" s="188" t="s">
        <v>385</v>
      </c>
      <c r="B49" s="596" t="s">
        <v>1487</v>
      </c>
      <c r="C49" s="596"/>
      <c r="D49" s="596"/>
      <c r="E49" s="596"/>
      <c r="F49" s="596"/>
      <c r="G49" s="597"/>
    </row>
    <row r="50" spans="1:7" ht="39" customHeight="1" thickBot="1">
      <c r="A50" s="543" t="s">
        <v>983</v>
      </c>
      <c r="B50" s="544"/>
      <c r="C50" s="544"/>
      <c r="D50" s="544"/>
      <c r="E50" s="544"/>
      <c r="F50" s="544"/>
      <c r="G50" s="545"/>
    </row>
    <row r="51" spans="1:7" ht="15" customHeight="1" thickBot="1">
      <c r="A51" s="598" t="s">
        <v>984</v>
      </c>
      <c r="B51" s="599"/>
      <c r="C51" s="599"/>
      <c r="D51" s="599"/>
      <c r="E51" s="599"/>
      <c r="F51" s="599"/>
      <c r="G51" s="600"/>
    </row>
    <row r="52" spans="1:7">
      <c r="A52" s="593"/>
      <c r="B52" s="47" t="s">
        <v>987</v>
      </c>
      <c r="C52" s="48">
        <v>250</v>
      </c>
      <c r="D52" s="49">
        <v>0.64</v>
      </c>
      <c r="E52" s="138">
        <f>D52*(1-$D$5)</f>
        <v>0.64</v>
      </c>
      <c r="F52" s="174"/>
      <c r="G52" s="170"/>
    </row>
    <row r="53" spans="1:7">
      <c r="A53" s="594"/>
      <c r="B53" s="16" t="s">
        <v>827</v>
      </c>
      <c r="C53" s="34">
        <v>250</v>
      </c>
      <c r="D53" s="40">
        <v>0.64</v>
      </c>
      <c r="E53" s="21">
        <f>D53*(1-$D$5)</f>
        <v>0.64</v>
      </c>
      <c r="F53" s="142"/>
      <c r="G53" s="154"/>
    </row>
    <row r="54" spans="1:7">
      <c r="A54" s="594"/>
      <c r="B54" s="16" t="s">
        <v>52</v>
      </c>
      <c r="C54" s="34">
        <v>250</v>
      </c>
      <c r="D54" s="49">
        <v>0.64</v>
      </c>
      <c r="E54" s="21">
        <f>D54*(1-$D$5)</f>
        <v>0.64</v>
      </c>
      <c r="F54" s="142"/>
      <c r="G54" s="154"/>
    </row>
    <row r="55" spans="1:7">
      <c r="A55" s="594"/>
      <c r="B55" s="16" t="s">
        <v>53</v>
      </c>
      <c r="C55" s="34">
        <v>250</v>
      </c>
      <c r="D55" s="40">
        <v>0.64</v>
      </c>
      <c r="E55" s="21">
        <f t="shared" ref="E55:E61" si="6">D55*(1-$D$5)</f>
        <v>0.64</v>
      </c>
      <c r="F55" s="142"/>
      <c r="G55" s="154"/>
    </row>
    <row r="56" spans="1:7">
      <c r="A56" s="594"/>
      <c r="B56" s="16" t="s">
        <v>54</v>
      </c>
      <c r="C56" s="34">
        <v>250</v>
      </c>
      <c r="D56" s="49">
        <v>0.64</v>
      </c>
      <c r="E56" s="21">
        <f t="shared" si="6"/>
        <v>0.64</v>
      </c>
      <c r="F56" s="142"/>
      <c r="G56" s="154"/>
    </row>
    <row r="57" spans="1:7">
      <c r="A57" s="594"/>
      <c r="B57" s="16" t="s">
        <v>55</v>
      </c>
      <c r="C57" s="34">
        <v>250</v>
      </c>
      <c r="D57" s="40">
        <v>0.64</v>
      </c>
      <c r="E57" s="21">
        <f t="shared" si="6"/>
        <v>0.64</v>
      </c>
      <c r="F57" s="142"/>
      <c r="G57" s="154"/>
    </row>
    <row r="58" spans="1:7">
      <c r="A58" s="594"/>
      <c r="B58" s="16" t="s">
        <v>56</v>
      </c>
      <c r="C58" s="34">
        <v>250</v>
      </c>
      <c r="D58" s="49">
        <v>0.64</v>
      </c>
      <c r="E58" s="21">
        <f t="shared" si="6"/>
        <v>0.64</v>
      </c>
      <c r="F58" s="142"/>
      <c r="G58" s="154"/>
    </row>
    <row r="59" spans="1:7">
      <c r="A59" s="594"/>
      <c r="B59" s="16" t="s">
        <v>57</v>
      </c>
      <c r="C59" s="34">
        <v>250</v>
      </c>
      <c r="D59" s="40">
        <v>0.64</v>
      </c>
      <c r="E59" s="21">
        <f t="shared" si="6"/>
        <v>0.64</v>
      </c>
      <c r="F59" s="142"/>
      <c r="G59" s="154"/>
    </row>
    <row r="60" spans="1:7">
      <c r="A60" s="594"/>
      <c r="B60" s="16" t="s">
        <v>58</v>
      </c>
      <c r="C60" s="34">
        <v>250</v>
      </c>
      <c r="D60" s="49">
        <v>0.64</v>
      </c>
      <c r="E60" s="21">
        <f t="shared" si="6"/>
        <v>0.64</v>
      </c>
      <c r="F60" s="142"/>
      <c r="G60" s="154"/>
    </row>
    <row r="61" spans="1:7" ht="12" thickBot="1">
      <c r="A61" s="595"/>
      <c r="B61" s="66" t="s">
        <v>310</v>
      </c>
      <c r="C61" s="67">
        <v>250</v>
      </c>
      <c r="D61" s="40">
        <v>0.64</v>
      </c>
      <c r="E61" s="171">
        <f t="shared" si="6"/>
        <v>0.64</v>
      </c>
      <c r="F61" s="141"/>
      <c r="G61" s="168"/>
    </row>
    <row r="62" spans="1:7" ht="15" customHeight="1" thickBot="1">
      <c r="A62" s="598" t="s">
        <v>985</v>
      </c>
      <c r="B62" s="599"/>
      <c r="C62" s="599"/>
      <c r="D62" s="599"/>
      <c r="E62" s="599"/>
      <c r="F62" s="599"/>
      <c r="G62" s="600"/>
    </row>
    <row r="63" spans="1:7">
      <c r="A63" s="593"/>
      <c r="B63" s="47" t="s">
        <v>988</v>
      </c>
      <c r="C63" s="48">
        <v>250</v>
      </c>
      <c r="D63" s="49">
        <v>0.71</v>
      </c>
      <c r="E63" s="138">
        <f t="shared" ref="E63:E71" si="7">D63*(1-$D$5)</f>
        <v>0.71</v>
      </c>
      <c r="F63" s="174"/>
      <c r="G63" s="170"/>
    </row>
    <row r="64" spans="1:7">
      <c r="A64" s="594"/>
      <c r="B64" s="16" t="s">
        <v>828</v>
      </c>
      <c r="C64" s="34">
        <v>250</v>
      </c>
      <c r="D64" s="49">
        <v>0.71</v>
      </c>
      <c r="E64" s="21">
        <f t="shared" ref="E64" si="8">D64*(1-$D$5)</f>
        <v>0.71</v>
      </c>
      <c r="F64" s="142"/>
      <c r="G64" s="154"/>
    </row>
    <row r="65" spans="1:7">
      <c r="A65" s="594"/>
      <c r="B65" s="16" t="s">
        <v>60</v>
      </c>
      <c r="C65" s="34">
        <v>250</v>
      </c>
      <c r="D65" s="49">
        <v>0.71</v>
      </c>
      <c r="E65" s="21">
        <f t="shared" si="7"/>
        <v>0.71</v>
      </c>
      <c r="F65" s="142"/>
      <c r="G65" s="154"/>
    </row>
    <row r="66" spans="1:7">
      <c r="A66" s="594"/>
      <c r="B66" s="16" t="s">
        <v>61</v>
      </c>
      <c r="C66" s="34">
        <v>250</v>
      </c>
      <c r="D66" s="49">
        <v>0.71</v>
      </c>
      <c r="E66" s="21">
        <f t="shared" si="7"/>
        <v>0.71</v>
      </c>
      <c r="F66" s="142"/>
      <c r="G66" s="154"/>
    </row>
    <row r="67" spans="1:7">
      <c r="A67" s="594"/>
      <c r="B67" s="16" t="s">
        <v>62</v>
      </c>
      <c r="C67" s="34">
        <v>250</v>
      </c>
      <c r="D67" s="49">
        <v>0.71</v>
      </c>
      <c r="E67" s="21">
        <f t="shared" si="7"/>
        <v>0.71</v>
      </c>
      <c r="F67" s="142"/>
      <c r="G67" s="154"/>
    </row>
    <row r="68" spans="1:7">
      <c r="A68" s="594"/>
      <c r="B68" s="16" t="s">
        <v>63</v>
      </c>
      <c r="C68" s="34">
        <v>250</v>
      </c>
      <c r="D68" s="49">
        <v>0.71</v>
      </c>
      <c r="E68" s="21">
        <f t="shared" si="7"/>
        <v>0.71</v>
      </c>
      <c r="F68" s="142"/>
      <c r="G68" s="154"/>
    </row>
    <row r="69" spans="1:7">
      <c r="A69" s="594"/>
      <c r="B69" s="16" t="s">
        <v>64</v>
      </c>
      <c r="C69" s="34">
        <v>250</v>
      </c>
      <c r="D69" s="49">
        <v>0.71</v>
      </c>
      <c r="E69" s="21">
        <f t="shared" si="7"/>
        <v>0.71</v>
      </c>
      <c r="F69" s="142"/>
      <c r="G69" s="154"/>
    </row>
    <row r="70" spans="1:7">
      <c r="A70" s="594"/>
      <c r="B70" s="16" t="s">
        <v>65</v>
      </c>
      <c r="C70" s="34">
        <v>250</v>
      </c>
      <c r="D70" s="49">
        <v>0.71</v>
      </c>
      <c r="E70" s="21">
        <f t="shared" si="7"/>
        <v>0.71</v>
      </c>
      <c r="F70" s="142"/>
      <c r="G70" s="154"/>
    </row>
    <row r="71" spans="1:7" ht="12" thickBot="1">
      <c r="A71" s="594"/>
      <c r="B71" s="16" t="s">
        <v>66</v>
      </c>
      <c r="C71" s="34">
        <v>250</v>
      </c>
      <c r="D71" s="49">
        <v>0.71</v>
      </c>
      <c r="E71" s="21">
        <f t="shared" si="7"/>
        <v>0.71</v>
      </c>
      <c r="F71" s="142"/>
      <c r="G71" s="154"/>
    </row>
    <row r="72" spans="1:7" ht="15" customHeight="1" thickBot="1">
      <c r="A72" s="598" t="s">
        <v>986</v>
      </c>
      <c r="B72" s="599"/>
      <c r="C72" s="599"/>
      <c r="D72" s="599"/>
      <c r="E72" s="599"/>
      <c r="F72" s="599"/>
      <c r="G72" s="600"/>
    </row>
    <row r="73" spans="1:7" ht="12" customHeight="1">
      <c r="A73" s="591"/>
      <c r="B73" s="47" t="s">
        <v>989</v>
      </c>
      <c r="C73" s="48">
        <v>100</v>
      </c>
      <c r="D73" s="49">
        <v>1.1200000000000001</v>
      </c>
      <c r="E73" s="138">
        <f t="shared" ref="E73" si="9">D73*(1-$D$5)</f>
        <v>1.1200000000000001</v>
      </c>
      <c r="F73" s="174"/>
      <c r="G73" s="170"/>
    </row>
    <row r="74" spans="1:7">
      <c r="A74" s="592"/>
      <c r="B74" s="16" t="s">
        <v>829</v>
      </c>
      <c r="C74" s="34">
        <v>100</v>
      </c>
      <c r="D74" s="49">
        <v>1.1200000000000001</v>
      </c>
      <c r="E74" s="21">
        <f t="shared" ref="E74:E81" si="10">D74*(1-$D$5)</f>
        <v>1.1200000000000001</v>
      </c>
      <c r="F74" s="142"/>
      <c r="G74" s="154"/>
    </row>
    <row r="75" spans="1:7">
      <c r="A75" s="592"/>
      <c r="B75" s="16" t="s">
        <v>314</v>
      </c>
      <c r="C75" s="34">
        <v>100</v>
      </c>
      <c r="D75" s="49">
        <v>1.1200000000000001</v>
      </c>
      <c r="E75" s="21">
        <f t="shared" si="10"/>
        <v>1.1200000000000001</v>
      </c>
      <c r="F75" s="142"/>
      <c r="G75" s="154"/>
    </row>
    <row r="76" spans="1:7">
      <c r="A76" s="592"/>
      <c r="B76" s="16" t="s">
        <v>315</v>
      </c>
      <c r="C76" s="34">
        <v>100</v>
      </c>
      <c r="D76" s="49">
        <v>1.1200000000000001</v>
      </c>
      <c r="E76" s="21">
        <f t="shared" si="10"/>
        <v>1.1200000000000001</v>
      </c>
      <c r="F76" s="142"/>
      <c r="G76" s="154"/>
    </row>
    <row r="77" spans="1:7">
      <c r="A77" s="592"/>
      <c r="B77" s="16" t="s">
        <v>316</v>
      </c>
      <c r="C77" s="34">
        <v>100</v>
      </c>
      <c r="D77" s="49">
        <v>1.1200000000000001</v>
      </c>
      <c r="E77" s="21">
        <f t="shared" si="10"/>
        <v>1.1200000000000001</v>
      </c>
      <c r="F77" s="142"/>
      <c r="G77" s="154"/>
    </row>
    <row r="78" spans="1:7">
      <c r="A78" s="592"/>
      <c r="B78" s="16" t="s">
        <v>317</v>
      </c>
      <c r="C78" s="34">
        <v>100</v>
      </c>
      <c r="D78" s="49">
        <v>1.1200000000000001</v>
      </c>
      <c r="E78" s="21">
        <f t="shared" si="10"/>
        <v>1.1200000000000001</v>
      </c>
      <c r="F78" s="142"/>
      <c r="G78" s="154"/>
    </row>
    <row r="79" spans="1:7">
      <c r="A79" s="592"/>
      <c r="B79" s="16" t="s">
        <v>318</v>
      </c>
      <c r="C79" s="34">
        <v>100</v>
      </c>
      <c r="D79" s="49">
        <v>1.1200000000000001</v>
      </c>
      <c r="E79" s="21">
        <f t="shared" si="10"/>
        <v>1.1200000000000001</v>
      </c>
      <c r="F79" s="142"/>
      <c r="G79" s="154"/>
    </row>
    <row r="80" spans="1:7">
      <c r="A80" s="592"/>
      <c r="B80" s="16" t="s">
        <v>319</v>
      </c>
      <c r="C80" s="34">
        <v>100</v>
      </c>
      <c r="D80" s="49">
        <v>1.1200000000000001</v>
      </c>
      <c r="E80" s="21">
        <f t="shared" si="10"/>
        <v>1.1200000000000001</v>
      </c>
      <c r="F80" s="142"/>
      <c r="G80" s="154"/>
    </row>
    <row r="81" spans="1:7">
      <c r="A81" s="592"/>
      <c r="B81" s="16" t="s">
        <v>320</v>
      </c>
      <c r="C81" s="34">
        <v>100</v>
      </c>
      <c r="D81" s="49">
        <v>1.1200000000000001</v>
      </c>
      <c r="E81" s="21">
        <f t="shared" si="10"/>
        <v>1.1200000000000001</v>
      </c>
      <c r="F81" s="142"/>
      <c r="G81" s="154"/>
    </row>
  </sheetData>
  <mergeCells count="26">
    <mergeCell ref="A29:G29"/>
    <mergeCell ref="A39:G39"/>
    <mergeCell ref="A20:A28"/>
    <mergeCell ref="B1:D1"/>
    <mergeCell ref="A2:E2"/>
    <mergeCell ref="A3:E3"/>
    <mergeCell ref="A8:A9"/>
    <mergeCell ref="B8:B9"/>
    <mergeCell ref="C8:C9"/>
    <mergeCell ref="D8:D9"/>
    <mergeCell ref="F8:G8"/>
    <mergeCell ref="B10:G10"/>
    <mergeCell ref="A11:G11"/>
    <mergeCell ref="A12:G12"/>
    <mergeCell ref="A19:G19"/>
    <mergeCell ref="A13:A18"/>
    <mergeCell ref="B49:G49"/>
    <mergeCell ref="A50:G50"/>
    <mergeCell ref="A51:G51"/>
    <mergeCell ref="A62:G62"/>
    <mergeCell ref="A72:G72"/>
    <mergeCell ref="A73:A81"/>
    <mergeCell ref="A63:A71"/>
    <mergeCell ref="A52:A61"/>
    <mergeCell ref="A40:A48"/>
    <mergeCell ref="A30:A38"/>
  </mergeCells>
  <pageMargins left="0.35" right="0.31" top="0.3" bottom="1" header="0.5" footer="0.5"/>
  <pageSetup paperSize="9" scale="78" orientation="portrait" verticalDpi="20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autoPageBreaks="0"/>
  </sheetPr>
  <dimension ref="A1:H50"/>
  <sheetViews>
    <sheetView zoomScaleNormal="100" zoomScaleSheetLayoutView="100" workbookViewId="0">
      <selection activeCell="B10" sqref="B10:G10"/>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1.33203125" style="15" bestFit="1" customWidth="1"/>
    <col min="7" max="7" width="10.6640625" style="15" customWidth="1"/>
    <col min="8" max="8" width="10.6640625" style="15"/>
    <col min="9" max="9" width="14.33203125" style="15" customWidth="1"/>
    <col min="10" max="16384" width="10.6640625" style="15"/>
  </cols>
  <sheetData>
    <row r="1" spans="1:8" s="1" customFormat="1" ht="15.75" customHeight="1">
      <c r="B1" s="472"/>
      <c r="C1" s="472"/>
      <c r="D1" s="472"/>
      <c r="E1" s="2"/>
    </row>
    <row r="2" spans="1:8" s="1" customFormat="1" ht="15.75" customHeight="1">
      <c r="A2" s="473" t="s">
        <v>0</v>
      </c>
      <c r="B2" s="474"/>
      <c r="C2" s="474"/>
      <c r="D2" s="474"/>
      <c r="E2" s="474"/>
    </row>
    <row r="3" spans="1:8" s="1" customFormat="1" ht="16.5" customHeight="1">
      <c r="A3" s="475" t="s">
        <v>70</v>
      </c>
      <c r="B3" s="476"/>
      <c r="C3" s="476"/>
      <c r="D3" s="476"/>
      <c r="E3" s="476"/>
    </row>
    <row r="4" spans="1:8" s="9" customFormat="1" ht="13.5" customHeight="1" thickBot="1">
      <c r="A4" s="4"/>
      <c r="B4" s="5"/>
      <c r="C4" s="6"/>
      <c r="D4" s="71"/>
      <c r="E4" s="7"/>
      <c r="F4" s="8"/>
      <c r="H4" s="10"/>
    </row>
    <row r="5" spans="1:8" s="9" customFormat="1" ht="13.5" customHeight="1" thickBot="1">
      <c r="A5" s="4"/>
      <c r="B5" s="5"/>
      <c r="C5" s="11" t="s">
        <v>381</v>
      </c>
      <c r="D5" s="73">
        <v>0</v>
      </c>
      <c r="E5" s="7"/>
      <c r="F5" s="8"/>
    </row>
    <row r="6" spans="1:8" s="9" customFormat="1" ht="13.5" customHeight="1">
      <c r="A6" s="4"/>
      <c r="B6" s="5"/>
      <c r="C6" s="11"/>
      <c r="D6" s="12"/>
      <c r="E6" s="7"/>
      <c r="F6" s="31"/>
    </row>
    <row r="7" spans="1:8" s="9" customFormat="1" ht="13.5" customHeight="1" thickBot="1">
      <c r="A7" s="4"/>
      <c r="B7" s="79" t="s">
        <v>2</v>
      </c>
      <c r="C7" s="80"/>
      <c r="D7" s="81"/>
      <c r="E7" s="13"/>
      <c r="F7" s="14"/>
    </row>
    <row r="8" spans="1:8" s="1" customFormat="1" ht="24" customHeight="1">
      <c r="A8" s="477" t="s">
        <v>3</v>
      </c>
      <c r="B8" s="479" t="s">
        <v>4</v>
      </c>
      <c r="C8" s="481" t="s">
        <v>5</v>
      </c>
      <c r="D8" s="481" t="s">
        <v>6</v>
      </c>
      <c r="E8" s="490" t="s">
        <v>7</v>
      </c>
      <c r="F8" s="498" t="s">
        <v>1013</v>
      </c>
      <c r="G8" s="499"/>
    </row>
    <row r="9" spans="1:8" s="1" customFormat="1" ht="13.5" customHeight="1" thickBot="1">
      <c r="A9" s="620"/>
      <c r="B9" s="566"/>
      <c r="C9" s="567"/>
      <c r="D9" s="567"/>
      <c r="E9" s="540"/>
      <c r="F9" s="183" t="s">
        <v>1015</v>
      </c>
      <c r="G9" s="184" t="s">
        <v>1014</v>
      </c>
    </row>
    <row r="10" spans="1:8" ht="43.5" customHeight="1" thickBot="1">
      <c r="A10" s="139"/>
      <c r="B10" s="621" t="s">
        <v>8</v>
      </c>
      <c r="C10" s="517"/>
      <c r="D10" s="517"/>
      <c r="E10" s="517"/>
      <c r="F10" s="517"/>
      <c r="G10" s="518"/>
    </row>
    <row r="11" spans="1:8" s="1" customFormat="1" ht="60.75" customHeight="1" thickBot="1">
      <c r="A11" s="622" t="s">
        <v>397</v>
      </c>
      <c r="B11" s="623"/>
      <c r="C11" s="623"/>
      <c r="D11" s="623"/>
      <c r="E11" s="623"/>
      <c r="F11" s="623"/>
      <c r="G11" s="624"/>
    </row>
    <row r="12" spans="1:8" s="1" customFormat="1" ht="20.25" customHeight="1" thickBot="1">
      <c r="A12" s="625" t="s">
        <v>99</v>
      </c>
      <c r="B12" s="618"/>
      <c r="C12" s="618"/>
      <c r="D12" s="618"/>
      <c r="E12" s="618"/>
      <c r="F12" s="618"/>
      <c r="G12" s="619"/>
    </row>
    <row r="13" spans="1:8" s="1" customFormat="1" ht="12.75" customHeight="1">
      <c r="A13" s="608"/>
      <c r="B13" s="91" t="s">
        <v>189</v>
      </c>
      <c r="C13" s="48">
        <v>100</v>
      </c>
      <c r="D13" s="49">
        <v>0.5</v>
      </c>
      <c r="E13" s="138">
        <f>D13*(1-$D$5)</f>
        <v>0.5</v>
      </c>
      <c r="F13" s="174"/>
      <c r="G13" s="200"/>
    </row>
    <row r="14" spans="1:8" s="1" customFormat="1" ht="12.75" customHeight="1">
      <c r="A14" s="609"/>
      <c r="B14" s="33" t="s">
        <v>190</v>
      </c>
      <c r="C14" s="34">
        <v>100</v>
      </c>
      <c r="D14" s="40">
        <v>0.46</v>
      </c>
      <c r="E14" s="21">
        <f t="shared" ref="E14:E31" si="0">D14*(1-$D$5)</f>
        <v>0.46</v>
      </c>
      <c r="F14" s="142"/>
      <c r="G14" s="154"/>
    </row>
    <row r="15" spans="1:8" s="1" customFormat="1" ht="12.75" customHeight="1">
      <c r="A15" s="609"/>
      <c r="B15" s="33" t="s">
        <v>191</v>
      </c>
      <c r="C15" s="34">
        <v>100</v>
      </c>
      <c r="D15" s="40">
        <v>0.45</v>
      </c>
      <c r="E15" s="21">
        <f t="shared" si="0"/>
        <v>0.45</v>
      </c>
      <c r="F15" s="142"/>
      <c r="G15" s="154"/>
    </row>
    <row r="16" spans="1:8" ht="12.75" customHeight="1">
      <c r="A16" s="609"/>
      <c r="B16" s="33" t="s">
        <v>192</v>
      </c>
      <c r="C16" s="34">
        <v>100</v>
      </c>
      <c r="D16" s="40">
        <v>0.44</v>
      </c>
      <c r="E16" s="21">
        <f t="shared" si="0"/>
        <v>0.44</v>
      </c>
      <c r="F16" s="142"/>
      <c r="G16" s="154"/>
    </row>
    <row r="17" spans="1:7" ht="12.75" customHeight="1">
      <c r="A17" s="609"/>
      <c r="B17" s="33" t="s">
        <v>193</v>
      </c>
      <c r="C17" s="34">
        <v>100</v>
      </c>
      <c r="D17" s="40">
        <v>0.37</v>
      </c>
      <c r="E17" s="21">
        <f t="shared" si="0"/>
        <v>0.37</v>
      </c>
      <c r="F17" s="142"/>
      <c r="G17" s="154"/>
    </row>
    <row r="18" spans="1:7" ht="12.75" customHeight="1">
      <c r="A18" s="609"/>
      <c r="B18" s="33" t="s">
        <v>194</v>
      </c>
      <c r="C18" s="34">
        <v>100</v>
      </c>
      <c r="D18" s="40">
        <v>0.37</v>
      </c>
      <c r="E18" s="21">
        <f t="shared" si="0"/>
        <v>0.37</v>
      </c>
      <c r="F18" s="142"/>
      <c r="G18" s="154"/>
    </row>
    <row r="19" spans="1:7" ht="12.75" customHeight="1">
      <c r="A19" s="609"/>
      <c r="B19" s="33" t="s">
        <v>195</v>
      </c>
      <c r="C19" s="34">
        <v>100</v>
      </c>
      <c r="D19" s="40">
        <v>0.37</v>
      </c>
      <c r="E19" s="21">
        <f t="shared" si="0"/>
        <v>0.37</v>
      </c>
      <c r="F19" s="142"/>
      <c r="G19" s="154"/>
    </row>
    <row r="20" spans="1:7" ht="12.75" customHeight="1">
      <c r="A20" s="609"/>
      <c r="B20" s="33" t="s">
        <v>196</v>
      </c>
      <c r="C20" s="34">
        <v>100</v>
      </c>
      <c r="D20" s="40">
        <v>0.37</v>
      </c>
      <c r="E20" s="21">
        <f t="shared" si="0"/>
        <v>0.37</v>
      </c>
      <c r="F20" s="142"/>
      <c r="G20" s="154"/>
    </row>
    <row r="21" spans="1:7" ht="12.75" customHeight="1">
      <c r="A21" s="609"/>
      <c r="B21" s="33" t="s">
        <v>197</v>
      </c>
      <c r="C21" s="34">
        <v>100</v>
      </c>
      <c r="D21" s="40">
        <v>0.37</v>
      </c>
      <c r="E21" s="21">
        <f t="shared" si="0"/>
        <v>0.37</v>
      </c>
      <c r="F21" s="142"/>
      <c r="G21" s="154"/>
    </row>
    <row r="22" spans="1:7" ht="12.75" customHeight="1">
      <c r="A22" s="609"/>
      <c r="B22" s="33" t="s">
        <v>198</v>
      </c>
      <c r="C22" s="34">
        <v>100</v>
      </c>
      <c r="D22" s="40">
        <v>0.37</v>
      </c>
      <c r="E22" s="21">
        <f t="shared" si="0"/>
        <v>0.37</v>
      </c>
      <c r="F22" s="142"/>
      <c r="G22" s="154"/>
    </row>
    <row r="23" spans="1:7" ht="12.75" customHeight="1">
      <c r="A23" s="609"/>
      <c r="B23" s="33" t="s">
        <v>199</v>
      </c>
      <c r="C23" s="34">
        <v>100</v>
      </c>
      <c r="D23" s="40">
        <v>0.37</v>
      </c>
      <c r="E23" s="21">
        <f t="shared" si="0"/>
        <v>0.37</v>
      </c>
      <c r="F23" s="142"/>
      <c r="G23" s="154"/>
    </row>
    <row r="24" spans="1:7" ht="12.75" customHeight="1">
      <c r="A24" s="610"/>
      <c r="B24" s="33" t="s">
        <v>200</v>
      </c>
      <c r="C24" s="34">
        <v>100</v>
      </c>
      <c r="D24" s="40">
        <v>0.37</v>
      </c>
      <c r="E24" s="21">
        <f t="shared" si="0"/>
        <v>0.37</v>
      </c>
      <c r="F24" s="142"/>
      <c r="G24" s="154"/>
    </row>
    <row r="25" spans="1:7" ht="12.75" customHeight="1">
      <c r="A25" s="610"/>
      <c r="B25" s="33" t="s">
        <v>201</v>
      </c>
      <c r="C25" s="34">
        <v>100</v>
      </c>
      <c r="D25" s="40">
        <v>0.37</v>
      </c>
      <c r="E25" s="21">
        <f t="shared" si="0"/>
        <v>0.37</v>
      </c>
      <c r="F25" s="142"/>
      <c r="G25" s="154"/>
    </row>
    <row r="26" spans="1:7" ht="12.75" customHeight="1">
      <c r="A26" s="610"/>
      <c r="B26" s="33" t="s">
        <v>202</v>
      </c>
      <c r="C26" s="34">
        <v>100</v>
      </c>
      <c r="D26" s="40">
        <v>0.37</v>
      </c>
      <c r="E26" s="21">
        <f t="shared" si="0"/>
        <v>0.37</v>
      </c>
      <c r="F26" s="142"/>
      <c r="G26" s="154"/>
    </row>
    <row r="27" spans="1:7" ht="12.75" customHeight="1">
      <c r="A27" s="610"/>
      <c r="B27" s="33" t="s">
        <v>203</v>
      </c>
      <c r="C27" s="34">
        <v>100</v>
      </c>
      <c r="D27" s="40">
        <v>0.37</v>
      </c>
      <c r="E27" s="21">
        <f t="shared" si="0"/>
        <v>0.37</v>
      </c>
      <c r="F27" s="142"/>
      <c r="G27" s="154"/>
    </row>
    <row r="28" spans="1:7" ht="12.75" customHeight="1">
      <c r="A28" s="610"/>
      <c r="B28" s="33" t="s">
        <v>204</v>
      </c>
      <c r="C28" s="34">
        <v>100</v>
      </c>
      <c r="D28" s="40">
        <v>0.37</v>
      </c>
      <c r="E28" s="21">
        <f t="shared" si="0"/>
        <v>0.37</v>
      </c>
      <c r="F28" s="142"/>
      <c r="G28" s="154"/>
    </row>
    <row r="29" spans="1:7" ht="12.75" customHeight="1">
      <c r="A29" s="610"/>
      <c r="B29" s="33" t="s">
        <v>205</v>
      </c>
      <c r="C29" s="34">
        <v>100</v>
      </c>
      <c r="D29" s="40">
        <v>0.37</v>
      </c>
      <c r="E29" s="21">
        <f t="shared" si="0"/>
        <v>0.37</v>
      </c>
      <c r="F29" s="142"/>
      <c r="G29" s="154"/>
    </row>
    <row r="30" spans="1:7" ht="12.75" customHeight="1">
      <c r="A30" s="611"/>
      <c r="B30" s="37" t="s">
        <v>206</v>
      </c>
      <c r="C30" s="34">
        <v>100</v>
      </c>
      <c r="D30" s="40">
        <v>0.37</v>
      </c>
      <c r="E30" s="21">
        <f t="shared" si="0"/>
        <v>0.37</v>
      </c>
      <c r="F30" s="142"/>
      <c r="G30" s="154"/>
    </row>
    <row r="31" spans="1:7" ht="12.75" customHeight="1" thickBot="1">
      <c r="A31" s="612"/>
      <c r="B31" s="75" t="s">
        <v>207</v>
      </c>
      <c r="C31" s="67">
        <v>100</v>
      </c>
      <c r="D31" s="46">
        <v>0.37</v>
      </c>
      <c r="E31" s="171">
        <f t="shared" si="0"/>
        <v>0.37</v>
      </c>
      <c r="F31" s="141"/>
      <c r="G31" s="168"/>
    </row>
    <row r="32" spans="1:7" s="1" customFormat="1" ht="63.75" customHeight="1" thickBot="1">
      <c r="A32" s="613" t="s">
        <v>398</v>
      </c>
      <c r="B32" s="614"/>
      <c r="C32" s="614"/>
      <c r="D32" s="614"/>
      <c r="E32" s="614"/>
      <c r="F32" s="614"/>
      <c r="G32" s="615"/>
    </row>
    <row r="33" spans="1:7" s="1" customFormat="1" ht="18" customHeight="1" thickBot="1">
      <c r="A33" s="616" t="s">
        <v>98</v>
      </c>
      <c r="B33" s="617"/>
      <c r="C33" s="617"/>
      <c r="D33" s="618"/>
      <c r="E33" s="618"/>
      <c r="F33" s="618"/>
      <c r="G33" s="619"/>
    </row>
    <row r="34" spans="1:7" s="1" customFormat="1" ht="12.75" customHeight="1">
      <c r="A34" s="604"/>
      <c r="B34" s="33" t="s">
        <v>208</v>
      </c>
      <c r="C34" s="34">
        <v>50</v>
      </c>
      <c r="D34" s="49">
        <v>0.5</v>
      </c>
      <c r="E34" s="138">
        <f>D34*(1-$D$5)</f>
        <v>0.5</v>
      </c>
      <c r="F34" s="174"/>
      <c r="G34" s="200"/>
    </row>
    <row r="35" spans="1:7" s="1" customFormat="1" ht="12.75" customHeight="1">
      <c r="A35" s="605"/>
      <c r="B35" s="33" t="s">
        <v>209</v>
      </c>
      <c r="C35" s="34">
        <v>50</v>
      </c>
      <c r="D35" s="40">
        <v>0.46</v>
      </c>
      <c r="E35" s="21">
        <f t="shared" ref="E35:E50" si="1">D35*(1-$D$5)</f>
        <v>0.46</v>
      </c>
      <c r="F35" s="142"/>
      <c r="G35" s="154"/>
    </row>
    <row r="36" spans="1:7" ht="12.75" customHeight="1">
      <c r="A36" s="605"/>
      <c r="B36" s="33" t="s">
        <v>210</v>
      </c>
      <c r="C36" s="34">
        <v>50</v>
      </c>
      <c r="D36" s="40">
        <v>0.45</v>
      </c>
      <c r="E36" s="21">
        <f t="shared" si="1"/>
        <v>0.45</v>
      </c>
      <c r="F36" s="142"/>
      <c r="G36" s="154"/>
    </row>
    <row r="37" spans="1:7" ht="12.75" customHeight="1">
      <c r="A37" s="605"/>
      <c r="B37" s="33" t="s">
        <v>211</v>
      </c>
      <c r="C37" s="34">
        <v>50</v>
      </c>
      <c r="D37" s="147">
        <v>0.37</v>
      </c>
      <c r="E37" s="423">
        <f t="shared" si="1"/>
        <v>0.37</v>
      </c>
      <c r="F37" s="142"/>
      <c r="G37" s="154"/>
    </row>
    <row r="38" spans="1:7" ht="12.75" customHeight="1">
      <c r="A38" s="605"/>
      <c r="B38" s="33" t="s">
        <v>212</v>
      </c>
      <c r="C38" s="34">
        <v>50</v>
      </c>
      <c r="D38" s="147">
        <v>0.37</v>
      </c>
      <c r="E38" s="423">
        <f t="shared" si="1"/>
        <v>0.37</v>
      </c>
      <c r="F38" s="142"/>
      <c r="G38" s="154"/>
    </row>
    <row r="39" spans="1:7" ht="12.75" customHeight="1">
      <c r="A39" s="605"/>
      <c r="B39" s="33" t="s">
        <v>213</v>
      </c>
      <c r="C39" s="34">
        <v>50</v>
      </c>
      <c r="D39" s="147">
        <v>0.37</v>
      </c>
      <c r="E39" s="423">
        <f t="shared" si="1"/>
        <v>0.37</v>
      </c>
      <c r="F39" s="142"/>
      <c r="G39" s="154"/>
    </row>
    <row r="40" spans="1:7" ht="12.75" customHeight="1">
      <c r="A40" s="605"/>
      <c r="B40" s="33" t="s">
        <v>214</v>
      </c>
      <c r="C40" s="34">
        <v>50</v>
      </c>
      <c r="D40" s="147">
        <v>0.37</v>
      </c>
      <c r="E40" s="423">
        <f t="shared" si="1"/>
        <v>0.37</v>
      </c>
      <c r="F40" s="142"/>
      <c r="G40" s="154"/>
    </row>
    <row r="41" spans="1:7" ht="12.75" customHeight="1">
      <c r="A41" s="605"/>
      <c r="B41" s="33" t="s">
        <v>215</v>
      </c>
      <c r="C41" s="34">
        <v>50</v>
      </c>
      <c r="D41" s="147">
        <v>0.37</v>
      </c>
      <c r="E41" s="423">
        <f t="shared" si="1"/>
        <v>0.37</v>
      </c>
      <c r="F41" s="142"/>
      <c r="G41" s="154"/>
    </row>
    <row r="42" spans="1:7" ht="12.75" customHeight="1">
      <c r="A42" s="605"/>
      <c r="B42" s="33" t="s">
        <v>216</v>
      </c>
      <c r="C42" s="34">
        <v>50</v>
      </c>
      <c r="D42" s="147">
        <v>0.37</v>
      </c>
      <c r="E42" s="423">
        <f t="shared" si="1"/>
        <v>0.37</v>
      </c>
      <c r="F42" s="142"/>
      <c r="G42" s="154"/>
    </row>
    <row r="43" spans="1:7" ht="12.75" customHeight="1">
      <c r="A43" s="606"/>
      <c r="B43" s="33" t="s">
        <v>217</v>
      </c>
      <c r="C43" s="34">
        <v>50</v>
      </c>
      <c r="D43" s="147">
        <v>0.37</v>
      </c>
      <c r="E43" s="423">
        <f t="shared" si="1"/>
        <v>0.37</v>
      </c>
      <c r="F43" s="142"/>
      <c r="G43" s="154"/>
    </row>
    <row r="44" spans="1:7" ht="12.75" customHeight="1">
      <c r="A44" s="606"/>
      <c r="B44" s="33" t="s">
        <v>218</v>
      </c>
      <c r="C44" s="34">
        <v>50</v>
      </c>
      <c r="D44" s="147">
        <v>0.37</v>
      </c>
      <c r="E44" s="423">
        <f t="shared" si="1"/>
        <v>0.37</v>
      </c>
      <c r="F44" s="142"/>
      <c r="G44" s="154"/>
    </row>
    <row r="45" spans="1:7" ht="12.75" customHeight="1">
      <c r="A45" s="606"/>
      <c r="B45" s="33" t="s">
        <v>219</v>
      </c>
      <c r="C45" s="34">
        <v>50</v>
      </c>
      <c r="D45" s="147">
        <v>0.37</v>
      </c>
      <c r="E45" s="423">
        <f t="shared" si="1"/>
        <v>0.37</v>
      </c>
      <c r="F45" s="142"/>
      <c r="G45" s="154"/>
    </row>
    <row r="46" spans="1:7" ht="12.75" customHeight="1">
      <c r="A46" s="606"/>
      <c r="B46" s="33" t="s">
        <v>220</v>
      </c>
      <c r="C46" s="34">
        <v>50</v>
      </c>
      <c r="D46" s="147">
        <v>0.37</v>
      </c>
      <c r="E46" s="423">
        <f t="shared" si="1"/>
        <v>0.37</v>
      </c>
      <c r="F46" s="141"/>
      <c r="G46" s="168"/>
    </row>
    <row r="47" spans="1:7">
      <c r="A47" s="607"/>
      <c r="B47" s="33" t="s">
        <v>1434</v>
      </c>
      <c r="C47" s="34">
        <v>50</v>
      </c>
      <c r="D47" s="147">
        <v>0.37</v>
      </c>
      <c r="E47" s="423">
        <f t="shared" si="1"/>
        <v>0.37</v>
      </c>
      <c r="F47" s="142"/>
      <c r="G47" s="142"/>
    </row>
    <row r="48" spans="1:7">
      <c r="A48" s="607"/>
      <c r="B48" s="33" t="s">
        <v>1435</v>
      </c>
      <c r="C48" s="34">
        <v>50</v>
      </c>
      <c r="D48" s="147">
        <v>0.37</v>
      </c>
      <c r="E48" s="423">
        <f t="shared" si="1"/>
        <v>0.37</v>
      </c>
      <c r="F48" s="142"/>
      <c r="G48" s="142"/>
    </row>
    <row r="49" spans="1:7">
      <c r="A49" s="607"/>
      <c r="B49" s="33" t="s">
        <v>1436</v>
      </c>
      <c r="C49" s="34">
        <v>50</v>
      </c>
      <c r="D49" s="147">
        <v>0.37</v>
      </c>
      <c r="E49" s="423">
        <f t="shared" si="1"/>
        <v>0.37</v>
      </c>
      <c r="F49" s="142"/>
      <c r="G49" s="142"/>
    </row>
    <row r="50" spans="1:7">
      <c r="A50" s="607"/>
      <c r="B50" s="33" t="s">
        <v>1437</v>
      </c>
      <c r="C50" s="34">
        <v>50</v>
      </c>
      <c r="D50" s="147">
        <v>0.37</v>
      </c>
      <c r="E50" s="423">
        <f t="shared" si="1"/>
        <v>0.37</v>
      </c>
      <c r="F50" s="142"/>
      <c r="G50" s="142"/>
    </row>
  </sheetData>
  <mergeCells count="16">
    <mergeCell ref="A34:A50"/>
    <mergeCell ref="A13:A31"/>
    <mergeCell ref="A32:G32"/>
    <mergeCell ref="A33:G33"/>
    <mergeCell ref="B1:D1"/>
    <mergeCell ref="A2:E2"/>
    <mergeCell ref="A3:E3"/>
    <mergeCell ref="A8:A9"/>
    <mergeCell ref="B8:B9"/>
    <mergeCell ref="C8:C9"/>
    <mergeCell ref="D8:D9"/>
    <mergeCell ref="F8:G8"/>
    <mergeCell ref="E8:E9"/>
    <mergeCell ref="B10:G10"/>
    <mergeCell ref="A11:G11"/>
    <mergeCell ref="A12:G12"/>
  </mergeCells>
  <pageMargins left="0.35" right="0.31" top="0.3" bottom="1" header="0.5" footer="0.5"/>
  <pageSetup paperSize="9" scale="77" orientation="portrait" verticalDpi="20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180"/>
  <sheetViews>
    <sheetView zoomScaleNormal="100" workbookViewId="0">
      <selection activeCell="B10" sqref="B10:G10"/>
    </sheetView>
  </sheetViews>
  <sheetFormatPr defaultColWidth="10.6640625" defaultRowHeight="11.25"/>
  <cols>
    <col min="1" max="1" width="26.1640625" style="15" customWidth="1"/>
    <col min="2" max="2" width="62.83203125" style="15" customWidth="1"/>
    <col min="3" max="3" width="12.6640625" style="19" customWidth="1"/>
    <col min="4" max="4" width="12.6640625" style="15" customWidth="1"/>
    <col min="5" max="5" width="12.1640625" style="20" customWidth="1"/>
    <col min="6" max="6" width="11.5" style="15" bestFit="1" customWidth="1"/>
    <col min="7" max="7" width="10.6640625" style="15" customWidth="1"/>
    <col min="8" max="8" width="10.6640625" style="15"/>
    <col min="9" max="9" width="14.33203125" style="15" customWidth="1"/>
    <col min="10" max="16384" width="10.6640625" style="15"/>
  </cols>
  <sheetData>
    <row r="1" spans="1:10" s="1" customFormat="1" ht="15.75" customHeight="1">
      <c r="B1" s="472"/>
      <c r="C1" s="472"/>
      <c r="D1" s="472"/>
      <c r="E1" s="2"/>
    </row>
    <row r="2" spans="1:10" s="1" customFormat="1" ht="15.75" customHeight="1">
      <c r="A2" s="473" t="s">
        <v>0</v>
      </c>
      <c r="B2" s="474"/>
      <c r="C2" s="474"/>
      <c r="D2" s="474"/>
      <c r="E2" s="474"/>
    </row>
    <row r="3" spans="1:10" s="1" customFormat="1" ht="16.5" customHeight="1">
      <c r="A3" s="475" t="s">
        <v>71</v>
      </c>
      <c r="B3" s="476"/>
      <c r="C3" s="476"/>
      <c r="D3" s="476"/>
      <c r="E3" s="476"/>
    </row>
    <row r="4" spans="1:10" s="9" customFormat="1" ht="13.5" customHeight="1" thickBot="1">
      <c r="A4" s="4"/>
      <c r="B4" s="5"/>
      <c r="C4" s="6"/>
      <c r="D4" s="71"/>
      <c r="E4" s="7"/>
      <c r="F4" s="8"/>
      <c r="H4" s="10"/>
    </row>
    <row r="5" spans="1:10" s="9" customFormat="1" ht="13.5" customHeight="1" thickBot="1">
      <c r="A5" s="4"/>
      <c r="B5" s="5"/>
      <c r="C5" s="11" t="s">
        <v>387</v>
      </c>
      <c r="D5" s="73">
        <v>0</v>
      </c>
      <c r="E5" s="7"/>
      <c r="F5" s="8"/>
    </row>
    <row r="6" spans="1:10" s="9" customFormat="1" ht="13.5" customHeight="1">
      <c r="A6" s="4"/>
      <c r="B6" s="5"/>
      <c r="C6" s="11"/>
      <c r="D6" s="12"/>
      <c r="E6" s="7"/>
      <c r="F6" s="8"/>
    </row>
    <row r="7" spans="1:10" s="9" customFormat="1" ht="13.5" customHeight="1" thickBot="1">
      <c r="A7" s="4"/>
      <c r="B7" s="79" t="s">
        <v>2</v>
      </c>
      <c r="C7" s="80"/>
      <c r="D7" s="81"/>
      <c r="E7" s="83"/>
      <c r="F7" s="14"/>
    </row>
    <row r="8" spans="1:10" s="1" customFormat="1" ht="24" customHeight="1">
      <c r="A8" s="477" t="s">
        <v>3</v>
      </c>
      <c r="B8" s="479" t="s">
        <v>4</v>
      </c>
      <c r="C8" s="481" t="s">
        <v>5</v>
      </c>
      <c r="D8" s="481" t="s">
        <v>6</v>
      </c>
      <c r="E8" s="490" t="s">
        <v>7</v>
      </c>
      <c r="F8" s="498" t="s">
        <v>1013</v>
      </c>
      <c r="G8" s="499"/>
    </row>
    <row r="9" spans="1:10" s="1" customFormat="1" ht="13.5" customHeight="1">
      <c r="A9" s="478"/>
      <c r="B9" s="480"/>
      <c r="C9" s="482"/>
      <c r="D9" s="482"/>
      <c r="E9" s="660"/>
      <c r="F9" s="156" t="s">
        <v>1015</v>
      </c>
      <c r="G9" s="160" t="s">
        <v>1014</v>
      </c>
    </row>
    <row r="10" spans="1:10" ht="43.5" customHeight="1">
      <c r="A10" s="161"/>
      <c r="B10" s="639" t="s">
        <v>669</v>
      </c>
      <c r="C10" s="640"/>
      <c r="D10" s="640"/>
      <c r="E10" s="640"/>
      <c r="F10" s="640"/>
      <c r="G10" s="641"/>
      <c r="J10"/>
    </row>
    <row r="11" spans="1:10" s="1" customFormat="1" ht="36.75" customHeight="1">
      <c r="A11" s="626" t="s">
        <v>637</v>
      </c>
      <c r="B11" s="627"/>
      <c r="C11" s="627"/>
      <c r="D11" s="627"/>
      <c r="E11" s="627"/>
      <c r="F11" s="627"/>
      <c r="G11" s="628"/>
    </row>
    <row r="12" spans="1:10" s="1" customFormat="1" ht="16.5" customHeight="1">
      <c r="A12" s="642" t="s">
        <v>628</v>
      </c>
      <c r="B12" s="633"/>
      <c r="C12" s="633"/>
      <c r="D12" s="633"/>
      <c r="E12" s="633"/>
      <c r="F12" s="633"/>
      <c r="G12" s="634"/>
    </row>
    <row r="13" spans="1:10" ht="37.5" customHeight="1">
      <c r="A13" s="586"/>
      <c r="B13" s="16" t="s">
        <v>629</v>
      </c>
      <c r="C13" s="27" t="s">
        <v>72</v>
      </c>
      <c r="D13" s="40">
        <v>2.0499999999999998</v>
      </c>
      <c r="E13" s="21">
        <f t="shared" ref="E13:E15" si="0">D13*(1-$D$5)</f>
        <v>2.0499999999999998</v>
      </c>
      <c r="F13" s="142"/>
      <c r="G13" s="154"/>
    </row>
    <row r="14" spans="1:10" ht="37.5" customHeight="1">
      <c r="A14" s="586"/>
      <c r="B14" s="16" t="s">
        <v>630</v>
      </c>
      <c r="C14" s="27" t="s">
        <v>72</v>
      </c>
      <c r="D14" s="40">
        <v>2.02</v>
      </c>
      <c r="E14" s="21">
        <f t="shared" si="0"/>
        <v>2.02</v>
      </c>
      <c r="F14" s="142"/>
      <c r="G14" s="154"/>
    </row>
    <row r="15" spans="1:10" ht="37.5" customHeight="1">
      <c r="A15" s="586"/>
      <c r="B15" s="16" t="s">
        <v>631</v>
      </c>
      <c r="C15" s="27" t="s">
        <v>72</v>
      </c>
      <c r="D15" s="40">
        <v>2.02</v>
      </c>
      <c r="E15" s="21">
        <f t="shared" si="0"/>
        <v>2.02</v>
      </c>
      <c r="F15" s="142"/>
      <c r="G15" s="154"/>
    </row>
    <row r="16" spans="1:10" s="1" customFormat="1" ht="16.5" customHeight="1">
      <c r="A16" s="642" t="s">
        <v>628</v>
      </c>
      <c r="B16" s="633"/>
      <c r="C16" s="633"/>
      <c r="D16" s="633"/>
      <c r="E16" s="633"/>
      <c r="F16" s="633"/>
      <c r="G16" s="634"/>
    </row>
    <row r="17" spans="1:7" ht="37.5" customHeight="1">
      <c r="A17" s="656"/>
      <c r="B17" s="16" t="s">
        <v>632</v>
      </c>
      <c r="C17" s="27" t="s">
        <v>72</v>
      </c>
      <c r="D17" s="40">
        <v>2.0499999999999998</v>
      </c>
      <c r="E17" s="21">
        <f t="shared" ref="E17:E18" si="1">D17*(1-$D$5)</f>
        <v>2.0499999999999998</v>
      </c>
      <c r="F17" s="142"/>
      <c r="G17" s="154"/>
    </row>
    <row r="18" spans="1:7" ht="37.5" customHeight="1">
      <c r="A18" s="656"/>
      <c r="B18" s="16" t="s">
        <v>630</v>
      </c>
      <c r="C18" s="27" t="s">
        <v>72</v>
      </c>
      <c r="D18" s="40">
        <v>2.02</v>
      </c>
      <c r="E18" s="21">
        <f t="shared" si="1"/>
        <v>2.02</v>
      </c>
      <c r="F18" s="142"/>
      <c r="G18" s="154"/>
    </row>
    <row r="19" spans="1:7" ht="37.5" customHeight="1">
      <c r="A19" s="656"/>
      <c r="B19" s="16" t="s">
        <v>631</v>
      </c>
      <c r="C19" s="27" t="s">
        <v>72</v>
      </c>
      <c r="D19" s="40">
        <v>2.02</v>
      </c>
      <c r="E19" s="21">
        <f>D19*(1-$D$5)</f>
        <v>2.02</v>
      </c>
      <c r="F19" s="142"/>
      <c r="G19" s="154"/>
    </row>
    <row r="20" spans="1:7" ht="37.5" customHeight="1">
      <c r="A20" s="294"/>
      <c r="B20" s="639" t="s">
        <v>1047</v>
      </c>
      <c r="C20" s="640"/>
      <c r="D20" s="640"/>
      <c r="E20" s="640"/>
      <c r="F20" s="640"/>
      <c r="G20" s="641"/>
    </row>
    <row r="21" spans="1:7" ht="37.5" customHeight="1">
      <c r="A21" s="626" t="s">
        <v>637</v>
      </c>
      <c r="B21" s="627"/>
      <c r="C21" s="627"/>
      <c r="D21" s="627"/>
      <c r="E21" s="627"/>
      <c r="F21" s="627"/>
      <c r="G21" s="628"/>
    </row>
    <row r="22" spans="1:7" ht="25.5" customHeight="1">
      <c r="A22" s="642" t="s">
        <v>705</v>
      </c>
      <c r="B22" s="633"/>
      <c r="C22" s="633"/>
      <c r="D22" s="633"/>
      <c r="E22" s="633"/>
      <c r="F22" s="633"/>
      <c r="G22" s="634"/>
    </row>
    <row r="23" spans="1:7">
      <c r="A23" s="638"/>
      <c r="B23" s="111" t="s">
        <v>706</v>
      </c>
      <c r="C23" s="27" t="s">
        <v>72</v>
      </c>
      <c r="D23" s="40">
        <v>1.0900000000000001</v>
      </c>
      <c r="E23" s="40">
        <f>D23*(1-$D$5)</f>
        <v>1.0900000000000001</v>
      </c>
      <c r="F23" s="142" t="s">
        <v>803</v>
      </c>
      <c r="G23" s="154" t="s">
        <v>1431</v>
      </c>
    </row>
    <row r="24" spans="1:7">
      <c r="A24" s="610"/>
      <c r="B24" s="111" t="s">
        <v>707</v>
      </c>
      <c r="C24" s="27" t="s">
        <v>72</v>
      </c>
      <c r="D24" s="40">
        <v>1.0915116279069768</v>
      </c>
      <c r="E24" s="40">
        <f t="shared" ref="E24:E38" si="2">D24*(1-$D$5)</f>
        <v>1.0915116279069768</v>
      </c>
      <c r="F24" s="142" t="s">
        <v>803</v>
      </c>
      <c r="G24" s="154" t="s">
        <v>1431</v>
      </c>
    </row>
    <row r="25" spans="1:7">
      <c r="A25" s="610"/>
      <c r="B25" s="111" t="s">
        <v>708</v>
      </c>
      <c r="C25" s="27" t="s">
        <v>72</v>
      </c>
      <c r="D25" s="40">
        <v>1.05</v>
      </c>
      <c r="E25" s="40">
        <f t="shared" si="2"/>
        <v>1.05</v>
      </c>
      <c r="F25" s="142" t="s">
        <v>803</v>
      </c>
      <c r="G25" s="154" t="s">
        <v>1431</v>
      </c>
    </row>
    <row r="26" spans="1:7">
      <c r="A26" s="610"/>
      <c r="B26" s="111" t="s">
        <v>709</v>
      </c>
      <c r="C26" s="27" t="s">
        <v>72</v>
      </c>
      <c r="D26" s="40">
        <v>1.0255813953488373</v>
      </c>
      <c r="E26" s="40">
        <f t="shared" si="2"/>
        <v>1.0255813953488373</v>
      </c>
      <c r="F26" s="142" t="s">
        <v>803</v>
      </c>
      <c r="G26" s="154" t="s">
        <v>1431</v>
      </c>
    </row>
    <row r="27" spans="1:7">
      <c r="A27" s="610"/>
      <c r="B27" s="111" t="s">
        <v>710</v>
      </c>
      <c r="C27" s="27" t="s">
        <v>72</v>
      </c>
      <c r="D27" s="40">
        <v>0.98406976744186037</v>
      </c>
      <c r="E27" s="40">
        <f t="shared" si="2"/>
        <v>0.98406976744186037</v>
      </c>
      <c r="F27" s="142" t="s">
        <v>803</v>
      </c>
      <c r="G27" s="154" t="s">
        <v>1431</v>
      </c>
    </row>
    <row r="28" spans="1:7">
      <c r="A28" s="610"/>
      <c r="B28" s="111" t="s">
        <v>711</v>
      </c>
      <c r="C28" s="27" t="s">
        <v>72</v>
      </c>
      <c r="D28" s="40">
        <v>0.98406976744186037</v>
      </c>
      <c r="E28" s="40">
        <f t="shared" si="2"/>
        <v>0.98406976744186037</v>
      </c>
      <c r="F28" s="142" t="s">
        <v>803</v>
      </c>
      <c r="G28" s="154" t="s">
        <v>1431</v>
      </c>
    </row>
    <row r="29" spans="1:7">
      <c r="A29" s="610"/>
      <c r="B29" s="111" t="s">
        <v>712</v>
      </c>
      <c r="C29" s="27" t="s">
        <v>72</v>
      </c>
      <c r="D29" s="40">
        <v>0.98406976744186037</v>
      </c>
      <c r="E29" s="40">
        <f t="shared" si="2"/>
        <v>0.98406976744186037</v>
      </c>
      <c r="F29" s="142" t="s">
        <v>803</v>
      </c>
      <c r="G29" s="154" t="s">
        <v>1431</v>
      </c>
    </row>
    <row r="30" spans="1:7">
      <c r="A30" s="610"/>
      <c r="B30" s="111" t="s">
        <v>1427</v>
      </c>
      <c r="C30" s="27" t="s">
        <v>72</v>
      </c>
      <c r="D30" s="40">
        <v>1.9168604651162791</v>
      </c>
      <c r="E30" s="40">
        <f t="shared" si="2"/>
        <v>1.9168604651162791</v>
      </c>
      <c r="F30" s="142" t="s">
        <v>803</v>
      </c>
      <c r="G30" s="154" t="s">
        <v>1431</v>
      </c>
    </row>
    <row r="31" spans="1:7">
      <c r="A31" s="610"/>
      <c r="B31" s="111" t="s">
        <v>1428</v>
      </c>
      <c r="C31" s="27" t="s">
        <v>72</v>
      </c>
      <c r="D31" s="40">
        <v>1.9168604651162791</v>
      </c>
      <c r="E31" s="40">
        <f t="shared" si="2"/>
        <v>1.9168604651162791</v>
      </c>
      <c r="F31" s="142" t="s">
        <v>803</v>
      </c>
      <c r="G31" s="154" t="s">
        <v>1431</v>
      </c>
    </row>
    <row r="32" spans="1:7">
      <c r="A32" s="610"/>
      <c r="B32" s="111" t="s">
        <v>1429</v>
      </c>
      <c r="C32" s="27" t="s">
        <v>72</v>
      </c>
      <c r="D32" s="40">
        <v>1.9168604651162791</v>
      </c>
      <c r="E32" s="40">
        <f t="shared" si="2"/>
        <v>1.9168604651162791</v>
      </c>
      <c r="F32" s="142" t="s">
        <v>803</v>
      </c>
      <c r="G32" s="154" t="s">
        <v>1431</v>
      </c>
    </row>
    <row r="33" spans="1:7">
      <c r="A33" s="610"/>
      <c r="B33" s="111" t="s">
        <v>713</v>
      </c>
      <c r="C33" s="27" t="s">
        <v>72</v>
      </c>
      <c r="D33" s="40">
        <v>1.9168604651162791</v>
      </c>
      <c r="E33" s="40">
        <f t="shared" si="2"/>
        <v>1.9168604651162791</v>
      </c>
      <c r="F33" s="142" t="s">
        <v>803</v>
      </c>
      <c r="G33" s="154" t="s">
        <v>1431</v>
      </c>
    </row>
    <row r="34" spans="1:7">
      <c r="A34" s="610"/>
      <c r="B34" s="111" t="s">
        <v>714</v>
      </c>
      <c r="C34" s="27" t="s">
        <v>72</v>
      </c>
      <c r="D34" s="40">
        <v>1.9168604651162791</v>
      </c>
      <c r="E34" s="40">
        <f t="shared" si="2"/>
        <v>1.9168604651162791</v>
      </c>
      <c r="F34" s="142" t="s">
        <v>803</v>
      </c>
      <c r="G34" s="154" t="s">
        <v>1431</v>
      </c>
    </row>
    <row r="35" spans="1:7">
      <c r="A35" s="610"/>
      <c r="B35" s="111" t="s">
        <v>1430</v>
      </c>
      <c r="C35" s="27" t="s">
        <v>72</v>
      </c>
      <c r="D35" s="40">
        <v>2.9937209302325578</v>
      </c>
      <c r="E35" s="40">
        <f t="shared" si="2"/>
        <v>2.9937209302325578</v>
      </c>
      <c r="F35" s="142" t="s">
        <v>803</v>
      </c>
      <c r="G35" s="154" t="s">
        <v>1431</v>
      </c>
    </row>
    <row r="36" spans="1:7">
      <c r="A36" s="610"/>
      <c r="B36" s="111" t="s">
        <v>715</v>
      </c>
      <c r="C36" s="27" t="s">
        <v>72</v>
      </c>
      <c r="D36" s="40">
        <v>2.7470930232558142</v>
      </c>
      <c r="E36" s="40">
        <f t="shared" si="2"/>
        <v>2.7470930232558142</v>
      </c>
      <c r="F36" s="142" t="s">
        <v>803</v>
      </c>
      <c r="G36" s="154" t="s">
        <v>1431</v>
      </c>
    </row>
    <row r="37" spans="1:7">
      <c r="A37" s="610"/>
      <c r="B37" s="111" t="s">
        <v>716</v>
      </c>
      <c r="C37" s="27" t="s">
        <v>72</v>
      </c>
      <c r="D37" s="40">
        <v>2.5299999999999998</v>
      </c>
      <c r="E37" s="40">
        <f t="shared" si="2"/>
        <v>2.5299999999999998</v>
      </c>
      <c r="F37" s="142" t="s">
        <v>803</v>
      </c>
      <c r="G37" s="154" t="s">
        <v>1431</v>
      </c>
    </row>
    <row r="38" spans="1:7">
      <c r="A38" s="610"/>
      <c r="B38" s="111" t="s">
        <v>717</v>
      </c>
      <c r="C38" s="27" t="s">
        <v>72</v>
      </c>
      <c r="D38" s="40">
        <v>2.5346511627906976</v>
      </c>
      <c r="E38" s="40">
        <f t="shared" si="2"/>
        <v>2.5346511627906976</v>
      </c>
      <c r="F38" s="142" t="s">
        <v>803</v>
      </c>
      <c r="G38" s="154" t="s">
        <v>1431</v>
      </c>
    </row>
    <row r="39" spans="1:7" ht="50.25" customHeight="1">
      <c r="A39" s="161"/>
      <c r="B39" s="639" t="s">
        <v>825</v>
      </c>
      <c r="C39" s="640"/>
      <c r="D39" s="640"/>
      <c r="E39" s="640"/>
      <c r="F39" s="640"/>
      <c r="G39" s="641"/>
    </row>
    <row r="40" spans="1:7" ht="50.25" customHeight="1">
      <c r="A40" s="626" t="s">
        <v>1208</v>
      </c>
      <c r="B40" s="627"/>
      <c r="C40" s="627"/>
      <c r="D40" s="627"/>
      <c r="E40" s="627"/>
      <c r="F40" s="627"/>
      <c r="G40" s="628"/>
    </row>
    <row r="41" spans="1:7" ht="15" customHeight="1">
      <c r="A41" s="629"/>
      <c r="B41" s="632" t="s">
        <v>1057</v>
      </c>
      <c r="C41" s="633"/>
      <c r="D41" s="633"/>
      <c r="E41" s="633"/>
      <c r="F41" s="633"/>
      <c r="G41" s="634"/>
    </row>
    <row r="42" spans="1:7">
      <c r="A42" s="630"/>
      <c r="B42" s="130" t="s">
        <v>1152</v>
      </c>
      <c r="C42" s="27" t="s">
        <v>72</v>
      </c>
      <c r="D42" s="40">
        <v>2.02</v>
      </c>
      <c r="E42" s="21">
        <f>D42*(1-$D$5)</f>
        <v>2.02</v>
      </c>
      <c r="F42" s="142" t="s">
        <v>803</v>
      </c>
      <c r="G42" s="154" t="s">
        <v>1432</v>
      </c>
    </row>
    <row r="43" spans="1:7">
      <c r="A43" s="630"/>
      <c r="B43" s="130" t="s">
        <v>1153</v>
      </c>
      <c r="C43" s="27" t="s">
        <v>72</v>
      </c>
      <c r="D43" s="40">
        <v>2.02</v>
      </c>
      <c r="E43" s="21">
        <f>D43*(1-$D$5)</f>
        <v>2.02</v>
      </c>
      <c r="F43" s="142" t="s">
        <v>803</v>
      </c>
      <c r="G43" s="154" t="s">
        <v>1432</v>
      </c>
    </row>
    <row r="44" spans="1:7">
      <c r="A44" s="630"/>
      <c r="B44" s="130" t="s">
        <v>1154</v>
      </c>
      <c r="C44" s="27" t="s">
        <v>72</v>
      </c>
      <c r="D44" s="40">
        <v>2.02</v>
      </c>
      <c r="E44" s="21">
        <f>D44*(1-$D$5)</f>
        <v>2.02</v>
      </c>
      <c r="F44" s="142" t="s">
        <v>803</v>
      </c>
      <c r="G44" s="154" t="s">
        <v>1432</v>
      </c>
    </row>
    <row r="45" spans="1:7">
      <c r="A45" s="630"/>
      <c r="B45" s="130" t="s">
        <v>1155</v>
      </c>
      <c r="C45" s="27" t="s">
        <v>72</v>
      </c>
      <c r="D45" s="40">
        <v>2.02</v>
      </c>
      <c r="E45" s="21">
        <f>D45*(1-$D$5)</f>
        <v>2.02</v>
      </c>
      <c r="F45" s="142" t="s">
        <v>803</v>
      </c>
      <c r="G45" s="154" t="s">
        <v>1432</v>
      </c>
    </row>
    <row r="46" spans="1:7" ht="14.25" customHeight="1">
      <c r="A46" s="630"/>
      <c r="B46" s="643" t="s">
        <v>1058</v>
      </c>
      <c r="C46" s="644"/>
      <c r="D46" s="644"/>
      <c r="E46" s="644"/>
      <c r="F46" s="644"/>
      <c r="G46" s="645"/>
    </row>
    <row r="47" spans="1:7" ht="11.25" customHeight="1">
      <c r="A47" s="630"/>
      <c r="B47" s="130" t="s">
        <v>1156</v>
      </c>
      <c r="C47" s="27" t="s">
        <v>72</v>
      </c>
      <c r="D47" s="40">
        <v>2.5</v>
      </c>
      <c r="E47" s="21">
        <f>D47*(1-$D$5)</f>
        <v>2.5</v>
      </c>
      <c r="F47" s="142" t="s">
        <v>803</v>
      </c>
      <c r="G47" s="154" t="s">
        <v>1432</v>
      </c>
    </row>
    <row r="48" spans="1:7" ht="11.25" customHeight="1">
      <c r="A48" s="630"/>
      <c r="B48" s="130" t="s">
        <v>1157</v>
      </c>
      <c r="C48" s="27" t="s">
        <v>72</v>
      </c>
      <c r="D48" s="40">
        <v>2.5</v>
      </c>
      <c r="E48" s="21">
        <f>D48*(1-$D$5)</f>
        <v>2.5</v>
      </c>
      <c r="F48" s="142" t="s">
        <v>803</v>
      </c>
      <c r="G48" s="154" t="s">
        <v>1432</v>
      </c>
    </row>
    <row r="49" spans="1:7" ht="11.25" customHeight="1">
      <c r="A49" s="630"/>
      <c r="B49" s="130" t="s">
        <v>1158</v>
      </c>
      <c r="C49" s="27" t="s">
        <v>72</v>
      </c>
      <c r="D49" s="40">
        <v>2.5</v>
      </c>
      <c r="E49" s="21">
        <f>D49*(1-$D$5)</f>
        <v>2.5</v>
      </c>
      <c r="F49" s="142" t="s">
        <v>803</v>
      </c>
      <c r="G49" s="154" t="s">
        <v>1432</v>
      </c>
    </row>
    <row r="50" spans="1:7" ht="11.25" customHeight="1">
      <c r="A50" s="630"/>
      <c r="B50" s="130" t="s">
        <v>1159</v>
      </c>
      <c r="C50" s="27" t="s">
        <v>72</v>
      </c>
      <c r="D50" s="40">
        <v>2.5</v>
      </c>
      <c r="E50" s="21">
        <f>D50*(1-$D$5)</f>
        <v>2.5</v>
      </c>
      <c r="F50" s="142" t="s">
        <v>803</v>
      </c>
      <c r="G50" s="154" t="s">
        <v>1432</v>
      </c>
    </row>
    <row r="51" spans="1:7" ht="15" customHeight="1">
      <c r="A51" s="630"/>
      <c r="B51" s="643" t="s">
        <v>1056</v>
      </c>
      <c r="C51" s="644"/>
      <c r="D51" s="644"/>
      <c r="E51" s="644"/>
      <c r="F51" s="644"/>
      <c r="G51" s="645"/>
    </row>
    <row r="52" spans="1:7" ht="11.25" customHeight="1">
      <c r="A52" s="630"/>
      <c r="B52" s="130" t="s">
        <v>1160</v>
      </c>
      <c r="C52" s="27" t="s">
        <v>72</v>
      </c>
      <c r="D52" s="40">
        <v>4.41</v>
      </c>
      <c r="E52" s="21">
        <f>D52*(1-$D$5)</f>
        <v>4.41</v>
      </c>
      <c r="F52" s="142" t="s">
        <v>803</v>
      </c>
      <c r="G52" s="154" t="s">
        <v>1432</v>
      </c>
    </row>
    <row r="53" spans="1:7" ht="11.25" customHeight="1">
      <c r="A53" s="630"/>
      <c r="B53" s="130" t="s">
        <v>1161</v>
      </c>
      <c r="C53" s="27" t="s">
        <v>72</v>
      </c>
      <c r="D53" s="40">
        <v>4.41</v>
      </c>
      <c r="E53" s="21">
        <f>D53*(1-$D$5)</f>
        <v>4.41</v>
      </c>
      <c r="F53" s="142" t="s">
        <v>803</v>
      </c>
      <c r="G53" s="154" t="s">
        <v>1432</v>
      </c>
    </row>
    <row r="54" spans="1:7" ht="11.25" customHeight="1">
      <c r="A54" s="630"/>
      <c r="B54" s="130" t="s">
        <v>1162</v>
      </c>
      <c r="C54" s="27" t="s">
        <v>72</v>
      </c>
      <c r="D54" s="40">
        <v>4.41</v>
      </c>
      <c r="E54" s="21">
        <f>D54*(1-$D$5)</f>
        <v>4.41</v>
      </c>
      <c r="F54" s="142" t="s">
        <v>803</v>
      </c>
      <c r="G54" s="154" t="s">
        <v>1432</v>
      </c>
    </row>
    <row r="55" spans="1:7" ht="11.25" customHeight="1">
      <c r="A55" s="646"/>
      <c r="B55" s="130" t="s">
        <v>1163</v>
      </c>
      <c r="C55" s="27" t="s">
        <v>72</v>
      </c>
      <c r="D55" s="40">
        <v>4.41</v>
      </c>
      <c r="E55" s="21">
        <f>D55*(1-$D$5)</f>
        <v>4.41</v>
      </c>
      <c r="F55" s="142" t="s">
        <v>803</v>
      </c>
      <c r="G55" s="154" t="s">
        <v>1432</v>
      </c>
    </row>
    <row r="56" spans="1:7" ht="15" customHeight="1">
      <c r="A56" s="629"/>
      <c r="B56" s="632" t="s">
        <v>1057</v>
      </c>
      <c r="C56" s="633"/>
      <c r="D56" s="633"/>
      <c r="E56" s="633"/>
      <c r="F56" s="633"/>
      <c r="G56" s="634"/>
    </row>
    <row r="57" spans="1:7" ht="11.25" customHeight="1">
      <c r="A57" s="630"/>
      <c r="B57" s="130" t="s">
        <v>1164</v>
      </c>
      <c r="C57" s="27" t="s">
        <v>72</v>
      </c>
      <c r="D57" s="40">
        <v>2.02</v>
      </c>
      <c r="E57" s="21">
        <f>D57*(1-$D$5)</f>
        <v>2.02</v>
      </c>
      <c r="F57" s="142" t="s">
        <v>803</v>
      </c>
      <c r="G57" s="154" t="s">
        <v>1432</v>
      </c>
    </row>
    <row r="58" spans="1:7" ht="11.25" customHeight="1">
      <c r="A58" s="630"/>
      <c r="B58" s="130" t="s">
        <v>1165</v>
      </c>
      <c r="C58" s="27" t="s">
        <v>72</v>
      </c>
      <c r="D58" s="40">
        <v>2.02</v>
      </c>
      <c r="E58" s="21">
        <f>D58*(1-$D$5)</f>
        <v>2.02</v>
      </c>
      <c r="F58" s="142" t="s">
        <v>803</v>
      </c>
      <c r="G58" s="154" t="s">
        <v>1432</v>
      </c>
    </row>
    <row r="59" spans="1:7" ht="11.25" customHeight="1">
      <c r="A59" s="630"/>
      <c r="B59" s="130" t="s">
        <v>1166</v>
      </c>
      <c r="C59" s="27" t="s">
        <v>72</v>
      </c>
      <c r="D59" s="40">
        <v>2.02</v>
      </c>
      <c r="E59" s="21">
        <f>D59*(1-$D$5)</f>
        <v>2.02</v>
      </c>
      <c r="F59" s="142" t="s">
        <v>803</v>
      </c>
      <c r="G59" s="154" t="s">
        <v>1432</v>
      </c>
    </row>
    <row r="60" spans="1:7" ht="11.25" customHeight="1">
      <c r="A60" s="630"/>
      <c r="B60" s="198" t="s">
        <v>1167</v>
      </c>
      <c r="C60" s="27" t="s">
        <v>72</v>
      </c>
      <c r="D60" s="40">
        <v>2.02</v>
      </c>
      <c r="E60" s="222">
        <f>D60*(1-$D$5)</f>
        <v>2.02</v>
      </c>
      <c r="F60" s="142" t="s">
        <v>803</v>
      </c>
      <c r="G60" s="154" t="s">
        <v>1432</v>
      </c>
    </row>
    <row r="61" spans="1:7" ht="15" customHeight="1">
      <c r="A61" s="630"/>
      <c r="B61" s="643" t="s">
        <v>1059</v>
      </c>
      <c r="C61" s="644"/>
      <c r="D61" s="644"/>
      <c r="E61" s="644"/>
      <c r="F61" s="644"/>
      <c r="G61" s="645"/>
    </row>
    <row r="62" spans="1:7">
      <c r="A62" s="630"/>
      <c r="B62" s="130" t="s">
        <v>1168</v>
      </c>
      <c r="C62" s="27" t="s">
        <v>72</v>
      </c>
      <c r="D62" s="40">
        <v>2.5</v>
      </c>
      <c r="E62" s="21">
        <f>D62*(1-$D$5)</f>
        <v>2.5</v>
      </c>
      <c r="F62" s="142" t="s">
        <v>803</v>
      </c>
      <c r="G62" s="154" t="s">
        <v>1432</v>
      </c>
    </row>
    <row r="63" spans="1:7">
      <c r="A63" s="630"/>
      <c r="B63" s="130" t="s">
        <v>1169</v>
      </c>
      <c r="C63" s="27" t="s">
        <v>72</v>
      </c>
      <c r="D63" s="40">
        <v>2.5</v>
      </c>
      <c r="E63" s="21">
        <f>D63*(1-$D$5)</f>
        <v>2.5</v>
      </c>
      <c r="F63" s="142" t="s">
        <v>803</v>
      </c>
      <c r="G63" s="154" t="s">
        <v>1432</v>
      </c>
    </row>
    <row r="64" spans="1:7">
      <c r="A64" s="630"/>
      <c r="B64" s="198" t="s">
        <v>1170</v>
      </c>
      <c r="C64" s="27" t="s">
        <v>72</v>
      </c>
      <c r="D64" s="40">
        <v>2.5</v>
      </c>
      <c r="E64" s="222">
        <f>D64*(1-$D$5)</f>
        <v>2.5</v>
      </c>
      <c r="F64" s="142" t="s">
        <v>803</v>
      </c>
      <c r="G64" s="154" t="s">
        <v>1432</v>
      </c>
    </row>
    <row r="65" spans="1:7" ht="15" customHeight="1">
      <c r="A65" s="630"/>
      <c r="B65" s="198" t="s">
        <v>1171</v>
      </c>
      <c r="C65" s="27" t="s">
        <v>72</v>
      </c>
      <c r="D65" s="40">
        <v>2.5</v>
      </c>
      <c r="E65" s="222">
        <f>D65*(1-$D$5)</f>
        <v>2.5</v>
      </c>
      <c r="F65" s="142" t="s">
        <v>803</v>
      </c>
      <c r="G65" s="154" t="s">
        <v>1432</v>
      </c>
    </row>
    <row r="66" spans="1:7" ht="15">
      <c r="A66" s="630"/>
      <c r="B66" s="643" t="s">
        <v>1056</v>
      </c>
      <c r="C66" s="644"/>
      <c r="D66" s="644"/>
      <c r="E66" s="644"/>
      <c r="F66" s="644"/>
      <c r="G66" s="645"/>
    </row>
    <row r="67" spans="1:7">
      <c r="A67" s="630"/>
      <c r="B67" s="130" t="s">
        <v>1172</v>
      </c>
      <c r="C67" s="27" t="s">
        <v>72</v>
      </c>
      <c r="D67" s="40">
        <v>4.41</v>
      </c>
      <c r="E67" s="21">
        <f>D67*(1-$D$5)</f>
        <v>4.41</v>
      </c>
      <c r="F67" s="142" t="s">
        <v>803</v>
      </c>
      <c r="G67" s="154" t="s">
        <v>1432</v>
      </c>
    </row>
    <row r="68" spans="1:7">
      <c r="A68" s="630"/>
      <c r="B68" s="130" t="s">
        <v>1173</v>
      </c>
      <c r="C68" s="27" t="s">
        <v>72</v>
      </c>
      <c r="D68" s="40">
        <v>4.41</v>
      </c>
      <c r="E68" s="21">
        <f>D68*(1-$D$5)</f>
        <v>4.41</v>
      </c>
      <c r="F68" s="142" t="s">
        <v>803</v>
      </c>
      <c r="G68" s="154" t="s">
        <v>1432</v>
      </c>
    </row>
    <row r="69" spans="1:7">
      <c r="A69" s="630"/>
      <c r="B69" s="434" t="s">
        <v>1438</v>
      </c>
      <c r="C69" s="435" t="s">
        <v>72</v>
      </c>
      <c r="D69" s="40">
        <v>4.41</v>
      </c>
      <c r="E69" s="21">
        <f>D69*(1-$D$5)</f>
        <v>4.41</v>
      </c>
      <c r="F69" s="142" t="s">
        <v>803</v>
      </c>
      <c r="G69" s="154" t="s">
        <v>1432</v>
      </c>
    </row>
    <row r="70" spans="1:7" ht="15" customHeight="1" thickBot="1">
      <c r="A70" s="646"/>
      <c r="B70" s="434" t="s">
        <v>1439</v>
      </c>
      <c r="C70" s="435" t="s">
        <v>72</v>
      </c>
      <c r="D70" s="40">
        <v>4.41</v>
      </c>
      <c r="E70" s="21">
        <f>D70*(1-$D$5)</f>
        <v>4.41</v>
      </c>
      <c r="F70" s="142" t="s">
        <v>803</v>
      </c>
      <c r="G70" s="154" t="s">
        <v>1432</v>
      </c>
    </row>
    <row r="71" spans="1:7" ht="50.25" customHeight="1" thickBot="1">
      <c r="A71" s="657" t="s">
        <v>1207</v>
      </c>
      <c r="B71" s="658"/>
      <c r="C71" s="658"/>
      <c r="D71" s="658"/>
      <c r="E71" s="658"/>
      <c r="F71" s="658"/>
      <c r="G71" s="659"/>
    </row>
    <row r="72" spans="1:7" ht="11.25" customHeight="1">
      <c r="A72" s="650"/>
      <c r="B72" s="653" t="s">
        <v>1176</v>
      </c>
      <c r="C72" s="654"/>
      <c r="D72" s="654"/>
      <c r="E72" s="654"/>
      <c r="F72" s="654"/>
      <c r="G72" s="655"/>
    </row>
    <row r="73" spans="1:7" ht="15">
      <c r="A73" s="651"/>
      <c r="B73" s="298" t="s">
        <v>1180</v>
      </c>
      <c r="C73" s="218"/>
      <c r="D73" s="218"/>
      <c r="E73" s="213">
        <f t="shared" ref="E73:E76" si="3">D73*(1-$D$5)</f>
        <v>0</v>
      </c>
      <c r="F73" s="218"/>
      <c r="G73" s="218"/>
    </row>
    <row r="74" spans="1:7" ht="11.25" customHeight="1">
      <c r="A74" s="651"/>
      <c r="B74" s="298" t="s">
        <v>1181</v>
      </c>
      <c r="C74" s="201"/>
      <c r="D74" s="201"/>
      <c r="E74" s="213">
        <f t="shared" si="3"/>
        <v>0</v>
      </c>
      <c r="F74" s="201"/>
      <c r="G74" s="201"/>
    </row>
    <row r="75" spans="1:7" ht="11.25" customHeight="1">
      <c r="A75" s="651"/>
      <c r="B75" s="298" t="s">
        <v>1182</v>
      </c>
      <c r="C75" s="201"/>
      <c r="D75" s="201"/>
      <c r="E75" s="213">
        <f t="shared" si="3"/>
        <v>0</v>
      </c>
      <c r="F75" s="201"/>
      <c r="G75" s="201"/>
    </row>
    <row r="76" spans="1:7" ht="11.25" customHeight="1">
      <c r="A76" s="651"/>
      <c r="B76" s="298" t="s">
        <v>1183</v>
      </c>
      <c r="C76" s="201"/>
      <c r="D76" s="201"/>
      <c r="E76" s="213">
        <f t="shared" si="3"/>
        <v>0</v>
      </c>
      <c r="F76" s="201"/>
      <c r="G76" s="201"/>
    </row>
    <row r="77" spans="1:7" ht="11.25" customHeight="1">
      <c r="A77" s="651"/>
      <c r="B77" s="643" t="s">
        <v>1177</v>
      </c>
      <c r="C77" s="644"/>
      <c r="D77" s="644"/>
      <c r="E77" s="644"/>
      <c r="F77" s="644"/>
      <c r="G77" s="645"/>
    </row>
    <row r="78" spans="1:7" ht="15" customHeight="1">
      <c r="A78" s="651"/>
      <c r="B78" s="298" t="s">
        <v>1184</v>
      </c>
      <c r="C78" s="27"/>
      <c r="D78" s="128">
        <v>3.82</v>
      </c>
      <c r="E78" s="213">
        <f t="shared" ref="E78:E81" si="4">D78*(1-$D$5)</f>
        <v>3.82</v>
      </c>
      <c r="F78" s="143"/>
      <c r="G78" s="319"/>
    </row>
    <row r="79" spans="1:7" ht="11.25" customHeight="1">
      <c r="A79" s="651"/>
      <c r="B79" s="298" t="s">
        <v>1185</v>
      </c>
      <c r="C79" s="27"/>
      <c r="D79" s="128">
        <v>3.82</v>
      </c>
      <c r="E79" s="213">
        <f t="shared" si="4"/>
        <v>3.82</v>
      </c>
      <c r="F79" s="143"/>
      <c r="G79" s="319"/>
    </row>
    <row r="80" spans="1:7" ht="11.25" customHeight="1">
      <c r="A80" s="651"/>
      <c r="B80" s="298" t="s">
        <v>1186</v>
      </c>
      <c r="C80" s="27"/>
      <c r="D80" s="128">
        <v>3.82</v>
      </c>
      <c r="E80" s="213">
        <f t="shared" si="4"/>
        <v>3.82</v>
      </c>
      <c r="F80" s="143"/>
      <c r="G80" s="319"/>
    </row>
    <row r="81" spans="1:7" ht="11.25" customHeight="1">
      <c r="A81" s="651"/>
      <c r="B81" s="298" t="s">
        <v>1187</v>
      </c>
      <c r="C81" s="27"/>
      <c r="D81" s="128">
        <v>3.82</v>
      </c>
      <c r="E81" s="213">
        <f t="shared" si="4"/>
        <v>3.82</v>
      </c>
      <c r="F81" s="143"/>
      <c r="G81" s="319"/>
    </row>
    <row r="82" spans="1:7" ht="11.25" customHeight="1">
      <c r="A82" s="651"/>
      <c r="B82" s="643" t="s">
        <v>1178</v>
      </c>
      <c r="C82" s="644"/>
      <c r="D82" s="644"/>
      <c r="E82" s="644"/>
      <c r="F82" s="644"/>
      <c r="G82" s="645"/>
    </row>
    <row r="83" spans="1:7" ht="11.25" customHeight="1">
      <c r="A83" s="651"/>
      <c r="B83" s="307" t="s">
        <v>1188</v>
      </c>
      <c r="C83" s="308"/>
      <c r="D83" s="309"/>
      <c r="E83" s="310">
        <f t="shared" ref="E83:E85" si="5">D83*(1-$D$5)</f>
        <v>0</v>
      </c>
      <c r="F83" s="320"/>
      <c r="G83" s="321"/>
    </row>
    <row r="84" spans="1:7" ht="11.25" customHeight="1">
      <c r="A84" s="651"/>
      <c r="B84" s="307" t="s">
        <v>1189</v>
      </c>
      <c r="C84" s="308"/>
      <c r="D84" s="309"/>
      <c r="E84" s="310">
        <f t="shared" si="5"/>
        <v>0</v>
      </c>
      <c r="F84" s="320"/>
      <c r="G84" s="321"/>
    </row>
    <row r="85" spans="1:7" ht="11.25" customHeight="1">
      <c r="A85" s="651"/>
      <c r="B85" s="311" t="s">
        <v>1190</v>
      </c>
      <c r="C85" s="312"/>
      <c r="D85" s="313"/>
      <c r="E85" s="314">
        <f t="shared" si="5"/>
        <v>0</v>
      </c>
      <c r="F85" s="322"/>
      <c r="G85" s="323"/>
    </row>
    <row r="86" spans="1:7" ht="11.25" customHeight="1">
      <c r="A86" s="651"/>
      <c r="B86" s="643" t="s">
        <v>1179</v>
      </c>
      <c r="C86" s="644"/>
      <c r="D86" s="644"/>
      <c r="E86" s="644"/>
      <c r="F86" s="644"/>
      <c r="G86" s="645"/>
    </row>
    <row r="87" spans="1:7" ht="15" customHeight="1">
      <c r="A87" s="651"/>
      <c r="B87" s="298" t="s">
        <v>1191</v>
      </c>
      <c r="C87" s="27"/>
      <c r="D87" s="128"/>
      <c r="E87" s="213">
        <f t="shared" ref="E87:E90" si="6">D87*(1-$D$5)</f>
        <v>0</v>
      </c>
      <c r="F87" s="143"/>
      <c r="G87" s="319"/>
    </row>
    <row r="88" spans="1:7" ht="11.25" customHeight="1">
      <c r="A88" s="651"/>
      <c r="B88" s="298" t="s">
        <v>1192</v>
      </c>
      <c r="C88" s="27"/>
      <c r="D88" s="128"/>
      <c r="E88" s="213">
        <f t="shared" si="6"/>
        <v>0</v>
      </c>
      <c r="F88" s="143"/>
      <c r="G88" s="319"/>
    </row>
    <row r="89" spans="1:7" ht="11.25" customHeight="1">
      <c r="A89" s="651"/>
      <c r="B89" s="311" t="s">
        <v>1193</v>
      </c>
      <c r="C89" s="312"/>
      <c r="D89" s="313"/>
      <c r="E89" s="314">
        <f t="shared" si="6"/>
        <v>0</v>
      </c>
      <c r="F89" s="322"/>
      <c r="G89" s="323"/>
    </row>
    <row r="90" spans="1:7" ht="11.25" customHeight="1">
      <c r="A90" s="652"/>
      <c r="B90" s="315" t="s">
        <v>1194</v>
      </c>
      <c r="C90" s="316"/>
      <c r="D90" s="317"/>
      <c r="E90" s="318">
        <f t="shared" si="6"/>
        <v>0</v>
      </c>
      <c r="F90" s="324"/>
      <c r="G90" s="325"/>
    </row>
    <row r="91" spans="1:7" ht="11.25" customHeight="1">
      <c r="A91" s="630"/>
      <c r="B91" s="643" t="s">
        <v>1176</v>
      </c>
      <c r="C91" s="644"/>
      <c r="D91" s="644"/>
      <c r="E91" s="644"/>
      <c r="F91" s="644"/>
      <c r="G91" s="645"/>
    </row>
    <row r="92" spans="1:7" ht="11.25" customHeight="1">
      <c r="A92" s="630"/>
      <c r="B92" s="130" t="s">
        <v>1195</v>
      </c>
      <c r="C92" s="27"/>
      <c r="D92" s="128"/>
      <c r="E92" s="213">
        <f t="shared" ref="E92:E95" si="7">D92*(1-$D$5)</f>
        <v>0</v>
      </c>
      <c r="F92" s="143"/>
      <c r="G92" s="319"/>
    </row>
    <row r="93" spans="1:7">
      <c r="A93" s="630"/>
      <c r="B93" s="130" t="s">
        <v>1196</v>
      </c>
      <c r="C93" s="27"/>
      <c r="D93" s="128"/>
      <c r="E93" s="213">
        <f t="shared" si="7"/>
        <v>0</v>
      </c>
      <c r="F93" s="143"/>
      <c r="G93" s="319"/>
    </row>
    <row r="94" spans="1:7" ht="15" customHeight="1">
      <c r="A94" s="630"/>
      <c r="B94" s="130" t="s">
        <v>1197</v>
      </c>
      <c r="C94" s="27"/>
      <c r="D94" s="128"/>
      <c r="E94" s="213">
        <f t="shared" si="7"/>
        <v>0</v>
      </c>
      <c r="F94" s="143"/>
      <c r="G94" s="319"/>
    </row>
    <row r="95" spans="1:7">
      <c r="A95" s="630"/>
      <c r="B95" s="130" t="s">
        <v>1198</v>
      </c>
      <c r="C95" s="27"/>
      <c r="D95" s="128"/>
      <c r="E95" s="213">
        <f t="shared" si="7"/>
        <v>0</v>
      </c>
      <c r="F95" s="143"/>
      <c r="G95" s="319"/>
    </row>
    <row r="96" spans="1:7" ht="15" customHeight="1">
      <c r="A96" s="630"/>
      <c r="B96" s="643" t="s">
        <v>1177</v>
      </c>
      <c r="C96" s="644"/>
      <c r="D96" s="644"/>
      <c r="E96" s="644"/>
      <c r="F96" s="644"/>
      <c r="G96" s="645"/>
    </row>
    <row r="97" spans="1:7">
      <c r="A97" s="630"/>
      <c r="B97" s="198" t="s">
        <v>1199</v>
      </c>
      <c r="C97" s="220"/>
      <c r="D97" s="326">
        <v>3.82</v>
      </c>
      <c r="E97" s="327">
        <f t="shared" ref="E97:E100" si="8">D97*(1-$D$5)</f>
        <v>3.82</v>
      </c>
      <c r="F97" s="195"/>
      <c r="G97" s="202"/>
    </row>
    <row r="98" spans="1:7">
      <c r="A98" s="630"/>
      <c r="B98" s="198" t="s">
        <v>1200</v>
      </c>
      <c r="C98" s="220"/>
      <c r="D98" s="326">
        <v>3.82</v>
      </c>
      <c r="E98" s="327">
        <f t="shared" si="8"/>
        <v>3.82</v>
      </c>
      <c r="F98" s="195"/>
      <c r="G98" s="202"/>
    </row>
    <row r="99" spans="1:7" ht="15" customHeight="1">
      <c r="A99" s="630"/>
      <c r="B99" s="130" t="s">
        <v>1201</v>
      </c>
      <c r="C99" s="27"/>
      <c r="D99" s="326">
        <v>3.82</v>
      </c>
      <c r="E99" s="213">
        <f t="shared" si="8"/>
        <v>3.82</v>
      </c>
      <c r="F99" s="143"/>
      <c r="G99" s="319"/>
    </row>
    <row r="100" spans="1:7">
      <c r="A100" s="630"/>
      <c r="B100" s="130" t="s">
        <v>1202</v>
      </c>
      <c r="C100" s="27"/>
      <c r="D100" s="326">
        <v>3.82</v>
      </c>
      <c r="E100" s="213">
        <f t="shared" si="8"/>
        <v>3.82</v>
      </c>
      <c r="F100" s="143"/>
      <c r="G100" s="319"/>
    </row>
    <row r="101" spans="1:7" ht="15">
      <c r="A101" s="630"/>
      <c r="B101" s="643" t="s">
        <v>1179</v>
      </c>
      <c r="C101" s="644"/>
      <c r="D101" s="644"/>
      <c r="E101" s="644"/>
      <c r="F101" s="644"/>
      <c r="G101" s="645"/>
    </row>
    <row r="102" spans="1:7" ht="12" customHeight="1">
      <c r="A102" s="630"/>
      <c r="B102" s="130" t="s">
        <v>1203</v>
      </c>
      <c r="C102" s="27"/>
      <c r="D102" s="128"/>
      <c r="E102" s="213">
        <f t="shared" ref="E102:E105" si="9">D102*(1-$D$5)</f>
        <v>0</v>
      </c>
      <c r="F102" s="143"/>
      <c r="G102" s="304"/>
    </row>
    <row r="103" spans="1:7">
      <c r="A103" s="630"/>
      <c r="B103" s="130" t="s">
        <v>1204</v>
      </c>
      <c r="C103" s="27"/>
      <c r="D103" s="128"/>
      <c r="E103" s="213">
        <f t="shared" si="9"/>
        <v>0</v>
      </c>
      <c r="F103" s="143"/>
      <c r="G103" s="321"/>
    </row>
    <row r="104" spans="1:7">
      <c r="A104" s="630"/>
      <c r="B104" s="130" t="s">
        <v>1205</v>
      </c>
      <c r="C104" s="27"/>
      <c r="D104" s="128"/>
      <c r="E104" s="213">
        <f t="shared" si="9"/>
        <v>0</v>
      </c>
      <c r="F104" s="143"/>
      <c r="G104" s="321"/>
    </row>
    <row r="105" spans="1:7">
      <c r="A105" s="646"/>
      <c r="B105" s="130" t="s">
        <v>1206</v>
      </c>
      <c r="C105" s="27"/>
      <c r="D105" s="128"/>
      <c r="E105" s="213">
        <f t="shared" si="9"/>
        <v>0</v>
      </c>
      <c r="F105" s="143"/>
      <c r="G105" s="321"/>
    </row>
    <row r="106" spans="1:7" ht="41.25" customHeight="1">
      <c r="A106" s="626" t="s">
        <v>1113</v>
      </c>
      <c r="B106" s="627"/>
      <c r="C106" s="627"/>
      <c r="D106" s="627"/>
      <c r="E106" s="627"/>
      <c r="F106" s="627"/>
      <c r="G106" s="628"/>
    </row>
    <row r="107" spans="1:7" ht="30.75">
      <c r="A107" s="635"/>
      <c r="B107" s="153" t="s">
        <v>1049</v>
      </c>
      <c r="C107" s="153"/>
      <c r="D107" s="153"/>
      <c r="E107" s="153"/>
      <c r="F107" s="153"/>
      <c r="G107" s="305"/>
    </row>
    <row r="108" spans="1:7" ht="15" customHeight="1">
      <c r="A108" s="636"/>
      <c r="B108" s="306" t="s">
        <v>936</v>
      </c>
      <c r="C108" s="299"/>
      <c r="D108" s="300"/>
      <c r="E108" s="301">
        <f t="shared" ref="E108:E122" si="10">D108*(1-$D$5)</f>
        <v>0</v>
      </c>
      <c r="F108" s="302"/>
      <c r="G108" s="187"/>
    </row>
    <row r="109" spans="1:7" ht="15" customHeight="1">
      <c r="A109" s="636"/>
      <c r="B109" s="282" t="s">
        <v>937</v>
      </c>
      <c r="C109" s="283"/>
      <c r="D109" s="284"/>
      <c r="E109" s="285">
        <f t="shared" si="10"/>
        <v>0</v>
      </c>
      <c r="F109" s="286"/>
      <c r="G109" s="154"/>
    </row>
    <row r="110" spans="1:7" ht="15">
      <c r="A110" s="636"/>
      <c r="B110" s="282" t="s">
        <v>938</v>
      </c>
      <c r="C110" s="283"/>
      <c r="D110" s="284"/>
      <c r="E110" s="285">
        <f t="shared" si="10"/>
        <v>0</v>
      </c>
      <c r="F110" s="286"/>
      <c r="G110" s="293"/>
    </row>
    <row r="111" spans="1:7" ht="30.75">
      <c r="A111" s="636"/>
      <c r="B111" s="153" t="s">
        <v>1050</v>
      </c>
      <c r="C111" s="153"/>
      <c r="D111" s="153"/>
      <c r="E111" s="153"/>
      <c r="F111" s="153"/>
      <c r="G111" s="305"/>
    </row>
    <row r="112" spans="1:7" ht="15" customHeight="1">
      <c r="A112" s="636"/>
      <c r="B112" s="198" t="s">
        <v>1114</v>
      </c>
      <c r="C112" s="220"/>
      <c r="D112" s="221"/>
      <c r="E112" s="222">
        <f t="shared" si="10"/>
        <v>0</v>
      </c>
      <c r="F112" s="186"/>
      <c r="G112" s="187"/>
    </row>
    <row r="113" spans="1:8" ht="15" customHeight="1">
      <c r="A113" s="636"/>
      <c r="B113" s="130" t="s">
        <v>1115</v>
      </c>
      <c r="C113" s="27"/>
      <c r="D113" s="40"/>
      <c r="E113" s="21">
        <f t="shared" si="10"/>
        <v>0</v>
      </c>
      <c r="F113" s="142"/>
      <c r="G113" s="154"/>
    </row>
    <row r="114" spans="1:8" ht="15">
      <c r="A114" s="636"/>
      <c r="B114" s="130" t="s">
        <v>1116</v>
      </c>
      <c r="C114" s="27"/>
      <c r="D114" s="40"/>
      <c r="E114" s="21">
        <f t="shared" si="10"/>
        <v>0</v>
      </c>
      <c r="F114" s="142"/>
      <c r="G114" s="293"/>
    </row>
    <row r="115" spans="1:8" ht="30.75">
      <c r="A115" s="636"/>
      <c r="B115" s="153" t="s">
        <v>1051</v>
      </c>
      <c r="C115" s="153"/>
      <c r="D115" s="153"/>
      <c r="E115" s="153"/>
      <c r="F115" s="153"/>
      <c r="G115" s="305"/>
    </row>
    <row r="116" spans="1:8" ht="15" customHeight="1">
      <c r="A116" s="636"/>
      <c r="B116" s="198" t="s">
        <v>1117</v>
      </c>
      <c r="C116" s="220"/>
      <c r="D116" s="221"/>
      <c r="E116" s="222">
        <f t="shared" si="10"/>
        <v>0</v>
      </c>
      <c r="F116" s="186"/>
      <c r="G116" s="187"/>
    </row>
    <row r="117" spans="1:8" ht="15" customHeight="1">
      <c r="A117" s="636"/>
      <c r="B117" s="130" t="s">
        <v>1118</v>
      </c>
      <c r="C117" s="27"/>
      <c r="D117" s="40"/>
      <c r="E117" s="21">
        <f t="shared" si="10"/>
        <v>0</v>
      </c>
      <c r="F117" s="142"/>
      <c r="G117" s="154"/>
    </row>
    <row r="118" spans="1:8" ht="15">
      <c r="A118" s="636"/>
      <c r="B118" s="130" t="s">
        <v>1119</v>
      </c>
      <c r="C118" s="27"/>
      <c r="D118" s="40"/>
      <c r="E118" s="21">
        <f t="shared" si="10"/>
        <v>0</v>
      </c>
      <c r="F118" s="142"/>
      <c r="G118" s="293"/>
    </row>
    <row r="119" spans="1:8" ht="30.75">
      <c r="A119" s="636"/>
      <c r="B119" s="153" t="s">
        <v>1048</v>
      </c>
      <c r="C119" s="153"/>
      <c r="D119" s="153"/>
      <c r="E119" s="153"/>
      <c r="F119" s="153"/>
      <c r="G119" s="305"/>
    </row>
    <row r="120" spans="1:8" ht="15" customHeight="1">
      <c r="A120" s="636"/>
      <c r="B120" s="198" t="s">
        <v>1120</v>
      </c>
      <c r="C120" s="220"/>
      <c r="D120" s="221"/>
      <c r="E120" s="222">
        <f t="shared" si="10"/>
        <v>0</v>
      </c>
      <c r="F120" s="186"/>
      <c r="G120" s="303"/>
    </row>
    <row r="121" spans="1:8" ht="15" customHeight="1">
      <c r="A121" s="636"/>
      <c r="B121" s="130" t="s">
        <v>1121</v>
      </c>
      <c r="C121" s="27"/>
      <c r="D121" s="40"/>
      <c r="E121" s="21">
        <f t="shared" si="10"/>
        <v>0</v>
      </c>
      <c r="F121" s="142"/>
      <c r="G121" s="287"/>
    </row>
    <row r="122" spans="1:8" ht="15">
      <c r="A122" s="637"/>
      <c r="B122" s="130" t="s">
        <v>1122</v>
      </c>
      <c r="C122" s="27"/>
      <c r="D122" s="40"/>
      <c r="E122" s="21">
        <f t="shared" si="10"/>
        <v>0</v>
      </c>
      <c r="F122" s="142"/>
      <c r="G122" s="293"/>
    </row>
    <row r="123" spans="1:8" ht="30.75">
      <c r="A123" s="647"/>
      <c r="B123" s="153" t="s">
        <v>1049</v>
      </c>
      <c r="C123" s="153"/>
      <c r="D123" s="153"/>
      <c r="E123" s="153"/>
      <c r="F123" s="153"/>
      <c r="G123" s="305"/>
    </row>
    <row r="124" spans="1:8">
      <c r="A124" s="648"/>
      <c r="B124" s="306" t="s">
        <v>939</v>
      </c>
      <c r="C124" s="299"/>
      <c r="D124" s="300"/>
      <c r="E124" s="301">
        <f t="shared" ref="E124:E138" si="11">D124*(1-$D$5)</f>
        <v>0</v>
      </c>
      <c r="F124" s="302"/>
      <c r="G124" s="187"/>
      <c r="H124" s="15" t="s">
        <v>1174</v>
      </c>
    </row>
    <row r="125" spans="1:8">
      <c r="A125" s="648"/>
      <c r="B125" s="282" t="s">
        <v>940</v>
      </c>
      <c r="C125" s="283"/>
      <c r="D125" s="284"/>
      <c r="E125" s="285">
        <f t="shared" si="11"/>
        <v>0</v>
      </c>
      <c r="F125" s="286"/>
      <c r="G125" s="154"/>
      <c r="H125" s="15" t="s">
        <v>1174</v>
      </c>
    </row>
    <row r="126" spans="1:8" ht="15">
      <c r="A126" s="648"/>
      <c r="B126" s="282" t="s">
        <v>941</v>
      </c>
      <c r="C126" s="283"/>
      <c r="D126" s="284"/>
      <c r="E126" s="285">
        <f t="shared" si="11"/>
        <v>0</v>
      </c>
      <c r="F126" s="286"/>
      <c r="G126" s="293"/>
      <c r="H126" s="15" t="s">
        <v>1174</v>
      </c>
    </row>
    <row r="127" spans="1:8" ht="30.75">
      <c r="A127" s="648"/>
      <c r="B127" s="153" t="s">
        <v>1050</v>
      </c>
      <c r="C127" s="153"/>
      <c r="D127" s="153"/>
      <c r="E127" s="153"/>
      <c r="F127" s="153"/>
      <c r="G127" s="305"/>
    </row>
    <row r="128" spans="1:8">
      <c r="A128" s="648"/>
      <c r="B128" s="198" t="s">
        <v>1125</v>
      </c>
      <c r="C128" s="220"/>
      <c r="D128" s="221"/>
      <c r="E128" s="222">
        <f t="shared" si="11"/>
        <v>0</v>
      </c>
      <c r="F128" s="186"/>
      <c r="G128" s="187"/>
    </row>
    <row r="129" spans="1:7">
      <c r="A129" s="648"/>
      <c r="B129" s="130" t="s">
        <v>1124</v>
      </c>
      <c r="C129" s="27"/>
      <c r="D129" s="40"/>
      <c r="E129" s="21">
        <f t="shared" si="11"/>
        <v>0</v>
      </c>
      <c r="F129" s="142"/>
      <c r="G129" s="154"/>
    </row>
    <row r="130" spans="1:7" ht="15">
      <c r="A130" s="648"/>
      <c r="B130" s="130" t="s">
        <v>1123</v>
      </c>
      <c r="C130" s="27"/>
      <c r="D130" s="40"/>
      <c r="E130" s="21">
        <f t="shared" si="11"/>
        <v>0</v>
      </c>
      <c r="F130" s="142"/>
      <c r="G130" s="293"/>
    </row>
    <row r="131" spans="1:7" ht="30.75">
      <c r="A131" s="648"/>
      <c r="B131" s="153" t="s">
        <v>1051</v>
      </c>
      <c r="C131" s="153"/>
      <c r="D131" s="153"/>
      <c r="E131" s="153"/>
      <c r="F131" s="153"/>
      <c r="G131" s="305"/>
    </row>
    <row r="132" spans="1:7">
      <c r="A132" s="648"/>
      <c r="B132" s="198" t="s">
        <v>1126</v>
      </c>
      <c r="C132" s="220"/>
      <c r="D132" s="221"/>
      <c r="E132" s="222">
        <f t="shared" si="11"/>
        <v>0</v>
      </c>
      <c r="F132" s="186"/>
      <c r="G132" s="187"/>
    </row>
    <row r="133" spans="1:7">
      <c r="A133" s="648"/>
      <c r="B133" s="198" t="s">
        <v>1127</v>
      </c>
      <c r="C133" s="220"/>
      <c r="D133" s="221"/>
      <c r="E133" s="222">
        <f t="shared" si="11"/>
        <v>0</v>
      </c>
      <c r="F133" s="186"/>
      <c r="G133" s="187"/>
    </row>
    <row r="134" spans="1:7" ht="12">
      <c r="A134" s="648"/>
      <c r="B134" s="130" t="s">
        <v>1128</v>
      </c>
      <c r="C134" s="27"/>
      <c r="D134" s="40"/>
      <c r="E134" s="21">
        <f t="shared" si="11"/>
        <v>0</v>
      </c>
      <c r="F134" s="142"/>
      <c r="G134" s="295"/>
    </row>
    <row r="135" spans="1:7" ht="30.75">
      <c r="A135" s="648"/>
      <c r="B135" s="140" t="s">
        <v>1048</v>
      </c>
      <c r="C135" s="140"/>
      <c r="D135" s="140"/>
      <c r="E135" s="140"/>
      <c r="F135" s="140"/>
      <c r="G135" s="293"/>
    </row>
    <row r="136" spans="1:7">
      <c r="A136" s="648"/>
      <c r="B136" s="130" t="s">
        <v>1129</v>
      </c>
      <c r="C136" s="27"/>
      <c r="D136" s="40"/>
      <c r="E136" s="21">
        <f t="shared" si="11"/>
        <v>0</v>
      </c>
      <c r="F136" s="142"/>
      <c r="G136" s="287"/>
    </row>
    <row r="137" spans="1:7">
      <c r="A137" s="648"/>
      <c r="B137" s="130" t="s">
        <v>1130</v>
      </c>
      <c r="C137" s="27"/>
      <c r="D137" s="40"/>
      <c r="E137" s="21">
        <f t="shared" si="11"/>
        <v>0</v>
      </c>
      <c r="F137" s="142"/>
      <c r="G137" s="287"/>
    </row>
    <row r="138" spans="1:7">
      <c r="A138" s="649"/>
      <c r="B138" s="198" t="s">
        <v>1131</v>
      </c>
      <c r="C138" s="220"/>
      <c r="D138" s="221"/>
      <c r="E138" s="222">
        <f t="shared" si="11"/>
        <v>0</v>
      </c>
      <c r="F138" s="186"/>
      <c r="G138" s="303"/>
    </row>
    <row r="139" spans="1:7" ht="60.75" customHeight="1">
      <c r="A139" s="626" t="s">
        <v>1113</v>
      </c>
      <c r="B139" s="627"/>
      <c r="C139" s="627"/>
      <c r="D139" s="627"/>
      <c r="E139" s="627"/>
      <c r="F139" s="627"/>
      <c r="G139" s="628"/>
    </row>
    <row r="140" spans="1:7" ht="30.75" customHeight="1">
      <c r="A140" s="635"/>
      <c r="B140" s="632" t="s">
        <v>1054</v>
      </c>
      <c r="C140" s="633"/>
      <c r="D140" s="633"/>
      <c r="E140" s="633"/>
      <c r="F140" s="633"/>
      <c r="G140" s="634"/>
    </row>
    <row r="141" spans="1:7" ht="15" customHeight="1">
      <c r="A141" s="636"/>
      <c r="B141" s="282" t="s">
        <v>927</v>
      </c>
      <c r="C141" s="283"/>
      <c r="D141" s="284"/>
      <c r="E141" s="285">
        <f t="shared" ref="E141:E169" si="12">D141*(1-$D$5)</f>
        <v>0</v>
      </c>
      <c r="F141" s="286"/>
      <c r="G141" s="154"/>
    </row>
    <row r="142" spans="1:7" ht="15" customHeight="1">
      <c r="A142" s="636"/>
      <c r="B142" s="282" t="s">
        <v>928</v>
      </c>
      <c r="C142" s="283"/>
      <c r="D142" s="284"/>
      <c r="E142" s="285">
        <f t="shared" si="12"/>
        <v>0</v>
      </c>
      <c r="F142" s="286"/>
      <c r="G142" s="154"/>
    </row>
    <row r="143" spans="1:7" ht="15" customHeight="1">
      <c r="A143" s="636"/>
      <c r="B143" s="306" t="s">
        <v>929</v>
      </c>
      <c r="C143" s="299"/>
      <c r="D143" s="300"/>
      <c r="E143" s="301">
        <f t="shared" si="12"/>
        <v>0</v>
      </c>
      <c r="F143" s="302"/>
      <c r="G143" s="187"/>
    </row>
    <row r="144" spans="1:7" ht="15" customHeight="1">
      <c r="A144" s="636"/>
      <c r="B144" s="130" t="s">
        <v>1142</v>
      </c>
      <c r="C144" s="27"/>
      <c r="D144" s="40"/>
      <c r="E144" s="21">
        <f t="shared" si="12"/>
        <v>0</v>
      </c>
      <c r="F144" s="142"/>
      <c r="G144" s="154"/>
    </row>
    <row r="145" spans="1:8" ht="30.75" customHeight="1">
      <c r="A145" s="636"/>
      <c r="B145" s="632" t="s">
        <v>1053</v>
      </c>
      <c r="C145" s="633"/>
      <c r="D145" s="633"/>
      <c r="E145" s="633"/>
      <c r="F145" s="633"/>
      <c r="G145" s="634"/>
    </row>
    <row r="146" spans="1:8" ht="15" customHeight="1">
      <c r="A146" s="636"/>
      <c r="B146" s="130" t="s">
        <v>1143</v>
      </c>
      <c r="C146" s="27"/>
      <c r="D146" s="40"/>
      <c r="E146" s="21">
        <f t="shared" si="12"/>
        <v>0</v>
      </c>
      <c r="F146" s="142"/>
      <c r="G146" s="287"/>
    </row>
    <row r="147" spans="1:8" ht="15" customHeight="1">
      <c r="A147" s="636"/>
      <c r="B147" s="130" t="s">
        <v>1144</v>
      </c>
      <c r="C147" s="27"/>
      <c r="D147" s="40"/>
      <c r="E147" s="21">
        <f t="shared" si="12"/>
        <v>0</v>
      </c>
      <c r="F147" s="142"/>
      <c r="G147" s="287"/>
    </row>
    <row r="148" spans="1:8" ht="15" customHeight="1">
      <c r="A148" s="636"/>
      <c r="B148" s="198" t="s">
        <v>1145</v>
      </c>
      <c r="C148" s="220"/>
      <c r="D148" s="221"/>
      <c r="E148" s="222">
        <f t="shared" si="12"/>
        <v>0</v>
      </c>
      <c r="F148" s="186"/>
      <c r="G148" s="303"/>
    </row>
    <row r="149" spans="1:8" ht="15" customHeight="1">
      <c r="A149" s="636"/>
      <c r="B149" s="130" t="s">
        <v>1146</v>
      </c>
      <c r="C149" s="27"/>
      <c r="D149" s="40"/>
      <c r="E149" s="21">
        <f t="shared" si="12"/>
        <v>0</v>
      </c>
      <c r="F149" s="142"/>
      <c r="G149" s="287"/>
    </row>
    <row r="150" spans="1:8" ht="30.75" customHeight="1">
      <c r="A150" s="636"/>
      <c r="B150" s="632" t="s">
        <v>1052</v>
      </c>
      <c r="C150" s="633"/>
      <c r="D150" s="633"/>
      <c r="E150" s="633"/>
      <c r="F150" s="633"/>
      <c r="G150" s="634"/>
    </row>
    <row r="151" spans="1:8" ht="15" customHeight="1">
      <c r="A151" s="636"/>
      <c r="B151" s="282" t="s">
        <v>930</v>
      </c>
      <c r="C151" s="283"/>
      <c r="D151" s="284"/>
      <c r="E151" s="285">
        <f t="shared" si="12"/>
        <v>0</v>
      </c>
      <c r="F151" s="286"/>
      <c r="G151" s="154"/>
      <c r="H151" s="15" t="s">
        <v>1174</v>
      </c>
    </row>
    <row r="152" spans="1:8" ht="15" customHeight="1">
      <c r="A152" s="636"/>
      <c r="B152" s="282" t="s">
        <v>931</v>
      </c>
      <c r="C152" s="283"/>
      <c r="D152" s="284"/>
      <c r="E152" s="285">
        <f t="shared" si="12"/>
        <v>0</v>
      </c>
      <c r="F152" s="286"/>
      <c r="G152" s="154"/>
      <c r="H152" s="15" t="s">
        <v>1174</v>
      </c>
    </row>
    <row r="153" spans="1:8" ht="15" customHeight="1">
      <c r="A153" s="636"/>
      <c r="B153" s="306" t="s">
        <v>932</v>
      </c>
      <c r="C153" s="299"/>
      <c r="D153" s="300"/>
      <c r="E153" s="301">
        <f t="shared" si="12"/>
        <v>0</v>
      </c>
      <c r="F153" s="302"/>
      <c r="G153" s="187"/>
      <c r="H153" s="15" t="s">
        <v>1174</v>
      </c>
    </row>
    <row r="154" spans="1:8" ht="15" customHeight="1">
      <c r="A154" s="637"/>
      <c r="B154" s="282" t="s">
        <v>933</v>
      </c>
      <c r="C154" s="283"/>
      <c r="D154" s="284"/>
      <c r="E154" s="285">
        <f t="shared" si="12"/>
        <v>0</v>
      </c>
      <c r="F154" s="286"/>
      <c r="G154" s="154"/>
      <c r="H154" s="15" t="s">
        <v>1174</v>
      </c>
    </row>
    <row r="155" spans="1:8" ht="30.75" customHeight="1">
      <c r="A155" s="635"/>
      <c r="B155" s="632" t="s">
        <v>1054</v>
      </c>
      <c r="C155" s="633"/>
      <c r="D155" s="633"/>
      <c r="E155" s="633"/>
      <c r="F155" s="633"/>
      <c r="G155" s="634"/>
    </row>
    <row r="156" spans="1:8" ht="15" customHeight="1">
      <c r="A156" s="636"/>
      <c r="B156" s="130" t="s">
        <v>1133</v>
      </c>
      <c r="C156" s="27"/>
      <c r="D156" s="40"/>
      <c r="E156" s="21">
        <f t="shared" si="12"/>
        <v>0</v>
      </c>
      <c r="F156" s="142"/>
      <c r="G156" s="154"/>
    </row>
    <row r="157" spans="1:8" ht="15" customHeight="1">
      <c r="A157" s="636"/>
      <c r="B157" s="130" t="s">
        <v>1134</v>
      </c>
      <c r="C157" s="27"/>
      <c r="D157" s="40"/>
      <c r="E157" s="21">
        <f t="shared" si="12"/>
        <v>0</v>
      </c>
      <c r="F157" s="142"/>
      <c r="G157" s="154"/>
    </row>
    <row r="158" spans="1:8" ht="15" customHeight="1">
      <c r="A158" s="636"/>
      <c r="B158" s="130" t="s">
        <v>1135</v>
      </c>
      <c r="C158" s="27"/>
      <c r="D158" s="40"/>
      <c r="E158" s="21">
        <f t="shared" si="12"/>
        <v>0</v>
      </c>
      <c r="F158" s="142"/>
      <c r="G158" s="154"/>
    </row>
    <row r="159" spans="1:8" ht="15" customHeight="1">
      <c r="A159" s="636"/>
      <c r="B159" s="198" t="s">
        <v>1136</v>
      </c>
      <c r="C159" s="220"/>
      <c r="D159" s="221"/>
      <c r="E159" s="222">
        <f t="shared" si="12"/>
        <v>0</v>
      </c>
      <c r="F159" s="142"/>
      <c r="G159" s="154"/>
    </row>
    <row r="160" spans="1:8" ht="30" customHeight="1">
      <c r="A160" s="636"/>
      <c r="B160" s="632" t="s">
        <v>1055</v>
      </c>
      <c r="C160" s="633"/>
      <c r="D160" s="633"/>
      <c r="E160" s="633"/>
      <c r="F160" s="633"/>
      <c r="G160" s="634"/>
    </row>
    <row r="161" spans="1:8" ht="15" customHeight="1">
      <c r="A161" s="636"/>
      <c r="B161" s="130" t="s">
        <v>1132</v>
      </c>
      <c r="C161" s="27"/>
      <c r="D161" s="40"/>
      <c r="E161" s="21">
        <f t="shared" si="12"/>
        <v>0</v>
      </c>
      <c r="F161" s="142"/>
      <c r="G161" s="154"/>
    </row>
    <row r="162" spans="1:8" ht="15" customHeight="1">
      <c r="A162" s="636"/>
      <c r="B162" s="130" t="s">
        <v>1137</v>
      </c>
      <c r="C162" s="27"/>
      <c r="D162" s="40"/>
      <c r="E162" s="21">
        <f t="shared" si="12"/>
        <v>0</v>
      </c>
      <c r="F162" s="142"/>
      <c r="G162" s="154"/>
    </row>
    <row r="163" spans="1:8" ht="15" customHeight="1">
      <c r="A163" s="636"/>
      <c r="B163" s="198" t="s">
        <v>1138</v>
      </c>
      <c r="C163" s="220"/>
      <c r="D163" s="221"/>
      <c r="E163" s="222">
        <f t="shared" si="12"/>
        <v>0</v>
      </c>
      <c r="F163" s="186"/>
      <c r="G163" s="303"/>
    </row>
    <row r="164" spans="1:8" ht="15" customHeight="1">
      <c r="A164" s="636"/>
      <c r="B164" s="198" t="s">
        <v>1139</v>
      </c>
      <c r="C164" s="220"/>
      <c r="D164" s="221"/>
      <c r="E164" s="222">
        <f t="shared" si="12"/>
        <v>0</v>
      </c>
      <c r="F164" s="186"/>
      <c r="G164" s="303"/>
    </row>
    <row r="165" spans="1:8" ht="30.75" customHeight="1">
      <c r="A165" s="636"/>
      <c r="B165" s="632" t="s">
        <v>1052</v>
      </c>
      <c r="C165" s="633"/>
      <c r="D165" s="633"/>
      <c r="E165" s="633"/>
      <c r="F165" s="633"/>
      <c r="G165" s="634"/>
    </row>
    <row r="166" spans="1:8" ht="15">
      <c r="A166" s="636"/>
      <c r="B166" s="130" t="s">
        <v>1140</v>
      </c>
      <c r="C166" s="27"/>
      <c r="D166" s="40"/>
      <c r="E166" s="21">
        <f t="shared" si="12"/>
        <v>0</v>
      </c>
      <c r="F166" s="142"/>
      <c r="G166" s="293"/>
    </row>
    <row r="167" spans="1:8" ht="15" customHeight="1">
      <c r="A167" s="636"/>
      <c r="B167" s="130" t="s">
        <v>1141</v>
      </c>
      <c r="C167" s="27"/>
      <c r="D167" s="40"/>
      <c r="E167" s="21">
        <f t="shared" si="12"/>
        <v>0</v>
      </c>
      <c r="F167" s="142"/>
      <c r="G167" s="154"/>
    </row>
    <row r="168" spans="1:8" ht="15" customHeight="1">
      <c r="A168" s="636"/>
      <c r="B168" s="282" t="s">
        <v>934</v>
      </c>
      <c r="C168" s="283"/>
      <c r="D168" s="284"/>
      <c r="E168" s="285">
        <f t="shared" si="12"/>
        <v>0</v>
      </c>
      <c r="F168" s="286"/>
      <c r="G168" s="154"/>
      <c r="H168" s="15" t="s">
        <v>1174</v>
      </c>
    </row>
    <row r="169" spans="1:8" ht="15" customHeight="1">
      <c r="A169" s="637"/>
      <c r="B169" s="282" t="s">
        <v>935</v>
      </c>
      <c r="C169" s="283"/>
      <c r="D169" s="284"/>
      <c r="E169" s="285">
        <f t="shared" si="12"/>
        <v>0</v>
      </c>
      <c r="F169" s="286"/>
      <c r="G169" s="154"/>
      <c r="H169" s="15" t="s">
        <v>1174</v>
      </c>
    </row>
    <row r="170" spans="1:8" ht="47.25" customHeight="1">
      <c r="A170" s="626" t="s">
        <v>1113</v>
      </c>
      <c r="B170" s="627"/>
      <c r="C170" s="627"/>
      <c r="D170" s="627"/>
      <c r="E170" s="627"/>
      <c r="F170" s="627"/>
      <c r="G170" s="628"/>
    </row>
    <row r="171" spans="1:8" ht="15" customHeight="1">
      <c r="A171" s="629"/>
      <c r="B171" s="632" t="s">
        <v>1060</v>
      </c>
      <c r="C171" s="633"/>
      <c r="D171" s="633"/>
      <c r="E171" s="633"/>
      <c r="F171" s="633"/>
      <c r="G171" s="634"/>
    </row>
    <row r="172" spans="1:8">
      <c r="A172" s="630"/>
      <c r="B172" s="130" t="s">
        <v>1147</v>
      </c>
      <c r="C172" s="27"/>
      <c r="D172" s="40">
        <v>22.02</v>
      </c>
      <c r="E172" s="21">
        <f t="shared" ref="E172:E180" si="13">D172*(1-$D$5)</f>
        <v>22.02</v>
      </c>
      <c r="F172" s="142"/>
      <c r="G172" s="287"/>
    </row>
    <row r="173" spans="1:8">
      <c r="A173" s="630"/>
      <c r="B173" s="130" t="s">
        <v>1148</v>
      </c>
      <c r="C173" s="27"/>
      <c r="D173" s="40"/>
      <c r="E173" s="21">
        <f t="shared" si="13"/>
        <v>0</v>
      </c>
      <c r="F173" s="142"/>
      <c r="G173" s="154"/>
    </row>
    <row r="174" spans="1:8">
      <c r="A174" s="630"/>
      <c r="B174" s="130" t="s">
        <v>1149</v>
      </c>
      <c r="C174" s="27"/>
      <c r="D174" s="40"/>
      <c r="E174" s="21">
        <f t="shared" si="13"/>
        <v>0</v>
      </c>
      <c r="F174" s="142"/>
      <c r="G174" s="287"/>
    </row>
    <row r="175" spans="1:8">
      <c r="A175" s="630"/>
      <c r="B175" s="130" t="s">
        <v>1150</v>
      </c>
      <c r="C175" s="27"/>
      <c r="D175" s="40"/>
      <c r="E175" s="21">
        <f t="shared" si="13"/>
        <v>0</v>
      </c>
      <c r="F175" s="142"/>
      <c r="G175" s="287"/>
    </row>
    <row r="176" spans="1:8" ht="15">
      <c r="A176" s="630"/>
      <c r="B176" s="632" t="s">
        <v>1061</v>
      </c>
      <c r="C176" s="633"/>
      <c r="D176" s="633"/>
      <c r="E176" s="633"/>
      <c r="F176" s="633"/>
      <c r="G176" s="634"/>
    </row>
    <row r="177" spans="1:8">
      <c r="A177" s="630"/>
      <c r="B177" s="282" t="s">
        <v>1475</v>
      </c>
      <c r="C177" s="283"/>
      <c r="D177" s="284"/>
      <c r="E177" s="285">
        <f t="shared" si="13"/>
        <v>0</v>
      </c>
      <c r="F177" s="286"/>
      <c r="G177" s="154"/>
      <c r="H177" s="15" t="s">
        <v>1174</v>
      </c>
    </row>
    <row r="178" spans="1:8">
      <c r="A178" s="630"/>
      <c r="B178" s="130" t="s">
        <v>1151</v>
      </c>
      <c r="C178" s="27"/>
      <c r="D178" s="40"/>
      <c r="E178" s="21">
        <f t="shared" si="13"/>
        <v>0</v>
      </c>
      <c r="F178" s="142"/>
      <c r="G178" s="154"/>
    </row>
    <row r="179" spans="1:8">
      <c r="A179" s="630"/>
      <c r="B179" s="282" t="s">
        <v>942</v>
      </c>
      <c r="C179" s="283"/>
      <c r="D179" s="284"/>
      <c r="E179" s="285">
        <f t="shared" si="13"/>
        <v>0</v>
      </c>
      <c r="F179" s="286"/>
      <c r="G179" s="154"/>
      <c r="H179" s="15" t="s">
        <v>1174</v>
      </c>
    </row>
    <row r="180" spans="1:8" ht="12" thickBot="1">
      <c r="A180" s="631"/>
      <c r="B180" s="292" t="s">
        <v>943</v>
      </c>
      <c r="C180" s="288"/>
      <c r="D180" s="289"/>
      <c r="E180" s="290">
        <f t="shared" si="13"/>
        <v>0</v>
      </c>
      <c r="F180" s="291"/>
      <c r="G180" s="155"/>
      <c r="H180" s="15" t="s">
        <v>1174</v>
      </c>
    </row>
  </sheetData>
  <mergeCells count="55">
    <mergeCell ref="B1:D1"/>
    <mergeCell ref="A2:E2"/>
    <mergeCell ref="A3:E3"/>
    <mergeCell ref="A8:A9"/>
    <mergeCell ref="B8:B9"/>
    <mergeCell ref="C8:C9"/>
    <mergeCell ref="D8:D9"/>
    <mergeCell ref="E8:E9"/>
    <mergeCell ref="B66:G66"/>
    <mergeCell ref="A56:A70"/>
    <mergeCell ref="B61:G61"/>
    <mergeCell ref="B56:G56"/>
    <mergeCell ref="A71:G71"/>
    <mergeCell ref="F8:G8"/>
    <mergeCell ref="B10:G10"/>
    <mergeCell ref="A11:G11"/>
    <mergeCell ref="B20:G20"/>
    <mergeCell ref="A21:G21"/>
    <mergeCell ref="A17:A19"/>
    <mergeCell ref="A13:A15"/>
    <mergeCell ref="A16:G16"/>
    <mergeCell ref="A12:G12"/>
    <mergeCell ref="A139:G139"/>
    <mergeCell ref="B77:G77"/>
    <mergeCell ref="B82:G82"/>
    <mergeCell ref="B101:G101"/>
    <mergeCell ref="B86:G86"/>
    <mergeCell ref="A123:A138"/>
    <mergeCell ref="A107:A122"/>
    <mergeCell ref="A106:G106"/>
    <mergeCell ref="A72:A90"/>
    <mergeCell ref="B72:G72"/>
    <mergeCell ref="A91:A105"/>
    <mergeCell ref="B91:G91"/>
    <mergeCell ref="B96:G96"/>
    <mergeCell ref="A23:A38"/>
    <mergeCell ref="B39:G39"/>
    <mergeCell ref="A22:G22"/>
    <mergeCell ref="A40:G40"/>
    <mergeCell ref="B51:G51"/>
    <mergeCell ref="B46:G46"/>
    <mergeCell ref="B41:G41"/>
    <mergeCell ref="A41:A55"/>
    <mergeCell ref="A170:G170"/>
    <mergeCell ref="A171:A180"/>
    <mergeCell ref="B171:G171"/>
    <mergeCell ref="B176:G176"/>
    <mergeCell ref="B150:G150"/>
    <mergeCell ref="B155:G155"/>
    <mergeCell ref="B160:G160"/>
    <mergeCell ref="B165:G165"/>
    <mergeCell ref="A155:A169"/>
    <mergeCell ref="A140:A154"/>
    <mergeCell ref="B140:G140"/>
    <mergeCell ref="B145:G145"/>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88"/>
  <sheetViews>
    <sheetView zoomScaleNormal="100" workbookViewId="0">
      <selection activeCell="A11" sqref="A11:G11"/>
    </sheetView>
  </sheetViews>
  <sheetFormatPr defaultRowHeight="11.25"/>
  <cols>
    <col min="1" max="1" width="23.6640625" customWidth="1"/>
    <col min="2" max="2" width="83" style="336" bestFit="1" customWidth="1"/>
    <col min="3" max="3" width="11.6640625" style="336" customWidth="1"/>
    <col min="4" max="4" width="13.33203125" style="336" customWidth="1"/>
    <col min="5" max="5" width="11.33203125" style="336" bestFit="1" customWidth="1"/>
    <col min="6" max="6" width="13" customWidth="1"/>
  </cols>
  <sheetData>
    <row r="1" spans="1:7" ht="18">
      <c r="A1" s="1"/>
      <c r="B1" s="472"/>
      <c r="C1" s="472"/>
      <c r="D1" s="472"/>
      <c r="E1" s="337"/>
    </row>
    <row r="2" spans="1:7" ht="18">
      <c r="A2" s="473" t="s">
        <v>0</v>
      </c>
      <c r="B2" s="474"/>
      <c r="C2" s="474"/>
      <c r="D2" s="474"/>
      <c r="E2" s="474"/>
    </row>
    <row r="3" spans="1:7" ht="15.75">
      <c r="A3" s="475" t="s">
        <v>380</v>
      </c>
      <c r="B3" s="476"/>
      <c r="C3" s="476"/>
      <c r="D3" s="476"/>
      <c r="E3" s="476"/>
    </row>
    <row r="4" spans="1:7" ht="12" thickBot="1">
      <c r="A4" s="4"/>
      <c r="B4" s="329"/>
      <c r="C4" s="338"/>
      <c r="D4" s="339"/>
      <c r="E4" s="24"/>
    </row>
    <row r="5" spans="1:7" ht="12" thickBot="1">
      <c r="A5" s="3"/>
      <c r="B5" s="329"/>
      <c r="C5" s="340" t="s">
        <v>387</v>
      </c>
      <c r="D5" s="341">
        <v>0</v>
      </c>
      <c r="E5" s="24"/>
    </row>
    <row r="6" spans="1:7">
      <c r="A6" s="4"/>
      <c r="B6" s="329"/>
      <c r="C6" s="342"/>
      <c r="D6" s="343"/>
      <c r="E6" s="25"/>
    </row>
    <row r="7" spans="1:7" ht="12" thickBot="1">
      <c r="A7" s="4"/>
      <c r="B7" s="330" t="s">
        <v>393</v>
      </c>
      <c r="C7" s="344"/>
      <c r="D7" s="345"/>
      <c r="E7" s="346"/>
    </row>
    <row r="8" spans="1:7" ht="36" customHeight="1">
      <c r="A8" s="477" t="s">
        <v>3</v>
      </c>
      <c r="B8" s="669" t="s">
        <v>4</v>
      </c>
      <c r="C8" s="669" t="s">
        <v>5</v>
      </c>
      <c r="D8" s="669" t="s">
        <v>6</v>
      </c>
      <c r="E8" s="671" t="s">
        <v>7</v>
      </c>
      <c r="F8" s="498" t="s">
        <v>1013</v>
      </c>
      <c r="G8" s="499"/>
    </row>
    <row r="9" spans="1:7" ht="12" customHeight="1">
      <c r="A9" s="478"/>
      <c r="B9" s="670"/>
      <c r="C9" s="670"/>
      <c r="D9" s="670"/>
      <c r="E9" s="672"/>
      <c r="F9" s="156" t="s">
        <v>1015</v>
      </c>
      <c r="G9" s="160" t="s">
        <v>1014</v>
      </c>
    </row>
    <row r="10" spans="1:7" ht="45.75" customHeight="1" thickBot="1">
      <c r="A10" s="209"/>
      <c r="B10" s="573" t="s">
        <v>42</v>
      </c>
      <c r="C10" s="574"/>
      <c r="D10" s="574"/>
      <c r="E10" s="574"/>
      <c r="F10" s="574"/>
      <c r="G10" s="575"/>
    </row>
    <row r="11" spans="1:7" ht="70.5" customHeight="1" thickBot="1">
      <c r="A11" s="673" t="s">
        <v>627</v>
      </c>
      <c r="B11" s="674"/>
      <c r="C11" s="674"/>
      <c r="D11" s="674"/>
      <c r="E11" s="674"/>
      <c r="F11" s="674"/>
      <c r="G11" s="675"/>
    </row>
    <row r="12" spans="1:7" ht="15.75" customHeight="1" thickBot="1">
      <c r="A12" s="558" t="s">
        <v>622</v>
      </c>
      <c r="B12" s="559"/>
      <c r="C12" s="559"/>
      <c r="D12" s="559"/>
      <c r="E12" s="559"/>
      <c r="F12" s="559"/>
      <c r="G12" s="560"/>
    </row>
    <row r="13" spans="1:7" ht="24" customHeight="1">
      <c r="A13" s="666"/>
      <c r="B13" s="331" t="s">
        <v>623</v>
      </c>
      <c r="C13" s="347" t="s">
        <v>41</v>
      </c>
      <c r="D13" s="144">
        <v>1.75</v>
      </c>
      <c r="E13" s="445">
        <f>D13*(1-$D$5)</f>
        <v>1.75</v>
      </c>
      <c r="F13" s="207"/>
      <c r="G13" s="208"/>
    </row>
    <row r="14" spans="1:7" ht="21.75" customHeight="1">
      <c r="A14" s="667"/>
      <c r="B14" s="261" t="s">
        <v>624</v>
      </c>
      <c r="C14" s="348" t="s">
        <v>41</v>
      </c>
      <c r="D14" s="145">
        <v>1.4</v>
      </c>
      <c r="E14" s="445">
        <f t="shared" ref="E14:E16" si="0">D14*(1-$D$5)</f>
        <v>1.4</v>
      </c>
      <c r="F14" s="195"/>
      <c r="G14" s="202"/>
    </row>
    <row r="15" spans="1:7" ht="22.5" customHeight="1">
      <c r="A15" s="667"/>
      <c r="B15" s="261" t="s">
        <v>625</v>
      </c>
      <c r="C15" s="348" t="s">
        <v>41</v>
      </c>
      <c r="D15" s="145">
        <v>1.33</v>
      </c>
      <c r="E15" s="445">
        <f t="shared" si="0"/>
        <v>1.33</v>
      </c>
      <c r="F15" s="195"/>
      <c r="G15" s="202"/>
    </row>
    <row r="16" spans="1:7" ht="27" customHeight="1" thickBot="1">
      <c r="A16" s="668"/>
      <c r="B16" s="332" t="s">
        <v>626</v>
      </c>
      <c r="C16" s="349" t="s">
        <v>41</v>
      </c>
      <c r="D16" s="146">
        <v>1.33</v>
      </c>
      <c r="E16" s="445">
        <f t="shared" si="0"/>
        <v>1.33</v>
      </c>
      <c r="F16" s="205"/>
      <c r="G16" s="206"/>
    </row>
    <row r="17" spans="1:9" ht="44.25" customHeight="1" thickBot="1">
      <c r="A17" s="212"/>
      <c r="B17" s="546" t="s">
        <v>825</v>
      </c>
      <c r="C17" s="547"/>
      <c r="D17" s="547"/>
      <c r="E17" s="547"/>
      <c r="F17" s="547"/>
      <c r="G17" s="548"/>
    </row>
    <row r="18" spans="1:9" ht="42.75" customHeight="1" thickBot="1">
      <c r="A18" s="661" t="s">
        <v>1175</v>
      </c>
      <c r="B18" s="662"/>
      <c r="C18" s="662"/>
      <c r="D18" s="662"/>
      <c r="E18" s="662"/>
      <c r="F18" s="662"/>
      <c r="G18" s="663"/>
    </row>
    <row r="19" spans="1:9" ht="15.75" customHeight="1" thickBot="1">
      <c r="A19" s="664"/>
      <c r="B19" s="558" t="s">
        <v>1040</v>
      </c>
      <c r="C19" s="559"/>
      <c r="D19" s="559"/>
      <c r="E19" s="559"/>
      <c r="F19" s="559"/>
      <c r="G19" s="560"/>
    </row>
    <row r="20" spans="1:9">
      <c r="A20" s="474"/>
      <c r="B20" s="331" t="s">
        <v>1209</v>
      </c>
      <c r="C20" s="347" t="s">
        <v>41</v>
      </c>
      <c r="D20" s="44"/>
      <c r="E20" s="169">
        <f>D20*($D$5)</f>
        <v>0</v>
      </c>
      <c r="F20" s="207"/>
      <c r="G20" s="208"/>
      <c r="I20" s="124"/>
    </row>
    <row r="21" spans="1:9">
      <c r="A21" s="474"/>
      <c r="B21" s="261" t="s">
        <v>1210</v>
      </c>
      <c r="C21" s="348" t="s">
        <v>41</v>
      </c>
      <c r="D21" s="39"/>
      <c r="E21" s="169">
        <f t="shared" ref="E21:E25" si="1">D21*($D$5)</f>
        <v>0</v>
      </c>
      <c r="F21" s="195"/>
      <c r="G21" s="202"/>
    </row>
    <row r="22" spans="1:9">
      <c r="A22" s="474"/>
      <c r="B22" s="261" t="s">
        <v>1211</v>
      </c>
      <c r="C22" s="348" t="s">
        <v>41</v>
      </c>
      <c r="D22" s="39"/>
      <c r="E22" s="169">
        <f t="shared" si="1"/>
        <v>0</v>
      </c>
      <c r="F22" s="195"/>
      <c r="G22" s="202"/>
    </row>
    <row r="23" spans="1:9">
      <c r="A23" s="474"/>
      <c r="B23" s="261" t="s">
        <v>1212</v>
      </c>
      <c r="C23" s="348" t="s">
        <v>41</v>
      </c>
      <c r="D23" s="39"/>
      <c r="E23" s="169">
        <f t="shared" si="1"/>
        <v>0</v>
      </c>
      <c r="F23" s="195"/>
      <c r="G23" s="202"/>
    </row>
    <row r="24" spans="1:9">
      <c r="A24" s="474"/>
      <c r="B24" s="261" t="s">
        <v>1213</v>
      </c>
      <c r="C24" s="348" t="s">
        <v>41</v>
      </c>
      <c r="D24" s="39"/>
      <c r="E24" s="169">
        <f t="shared" si="1"/>
        <v>0</v>
      </c>
      <c r="F24" s="195"/>
      <c r="G24" s="202"/>
    </row>
    <row r="25" spans="1:9" ht="12" thickBot="1">
      <c r="A25" s="474"/>
      <c r="B25" s="332" t="s">
        <v>1214</v>
      </c>
      <c r="C25" s="349" t="s">
        <v>41</v>
      </c>
      <c r="D25" s="52"/>
      <c r="E25" s="169">
        <f t="shared" si="1"/>
        <v>0</v>
      </c>
      <c r="F25" s="205"/>
      <c r="G25" s="206"/>
    </row>
    <row r="26" spans="1:9" ht="15" customHeight="1" thickBot="1">
      <c r="A26" s="474"/>
      <c r="B26" s="558" t="s">
        <v>1041</v>
      </c>
      <c r="C26" s="559"/>
      <c r="D26" s="559"/>
      <c r="E26" s="559"/>
      <c r="F26" s="559"/>
      <c r="G26" s="560"/>
    </row>
    <row r="27" spans="1:9">
      <c r="A27" s="474"/>
      <c r="B27" s="331" t="s">
        <v>1215</v>
      </c>
      <c r="C27" s="347" t="s">
        <v>41</v>
      </c>
      <c r="D27" s="44"/>
      <c r="E27" s="169">
        <f>D27*($D$5)</f>
        <v>0</v>
      </c>
      <c r="F27" s="207"/>
      <c r="G27" s="208"/>
    </row>
    <row r="28" spans="1:9">
      <c r="A28" s="474"/>
      <c r="B28" s="261" t="s">
        <v>1216</v>
      </c>
      <c r="C28" s="348" t="s">
        <v>41</v>
      </c>
      <c r="D28" s="39"/>
      <c r="E28" s="169">
        <f t="shared" ref="E28:E32" si="2">D28*($D$5)</f>
        <v>0</v>
      </c>
      <c r="F28" s="195"/>
      <c r="G28" s="202"/>
    </row>
    <row r="29" spans="1:9">
      <c r="A29" s="474"/>
      <c r="B29" s="261" t="s">
        <v>1217</v>
      </c>
      <c r="C29" s="348" t="s">
        <v>41</v>
      </c>
      <c r="D29" s="39"/>
      <c r="E29" s="169">
        <f t="shared" si="2"/>
        <v>0</v>
      </c>
      <c r="F29" s="195"/>
      <c r="G29" s="202"/>
    </row>
    <row r="30" spans="1:9">
      <c r="A30" s="474"/>
      <c r="B30" s="261" t="s">
        <v>1218</v>
      </c>
      <c r="C30" s="348" t="s">
        <v>41</v>
      </c>
      <c r="D30" s="39"/>
      <c r="E30" s="169">
        <f t="shared" si="2"/>
        <v>0</v>
      </c>
      <c r="F30" s="195"/>
      <c r="G30" s="202"/>
    </row>
    <row r="31" spans="1:9">
      <c r="A31" s="474"/>
      <c r="B31" s="261" t="s">
        <v>1219</v>
      </c>
      <c r="C31" s="348" t="s">
        <v>41</v>
      </c>
      <c r="D31" s="39"/>
      <c r="E31" s="169">
        <f t="shared" si="2"/>
        <v>0</v>
      </c>
      <c r="F31" s="195"/>
      <c r="G31" s="202"/>
    </row>
    <row r="32" spans="1:9" ht="12" thickBot="1">
      <c r="A32" s="474"/>
      <c r="B32" s="332" t="s">
        <v>1220</v>
      </c>
      <c r="C32" s="349" t="s">
        <v>41</v>
      </c>
      <c r="D32" s="52"/>
      <c r="E32" s="169">
        <f t="shared" si="2"/>
        <v>0</v>
      </c>
      <c r="F32" s="205"/>
      <c r="G32" s="206"/>
    </row>
    <row r="33" spans="1:7" ht="15.75" customHeight="1" thickBot="1">
      <c r="A33" s="474"/>
      <c r="B33" s="558" t="s">
        <v>1042</v>
      </c>
      <c r="C33" s="559"/>
      <c r="D33" s="559"/>
      <c r="E33" s="559"/>
      <c r="F33" s="559"/>
      <c r="G33" s="560"/>
    </row>
    <row r="34" spans="1:7">
      <c r="A34" s="474"/>
      <c r="B34" s="331" t="s">
        <v>1533</v>
      </c>
      <c r="C34" s="347" t="s">
        <v>41</v>
      </c>
      <c r="D34" s="44">
        <v>2.81</v>
      </c>
      <c r="E34" s="169">
        <f>D34*(1-$D$5)</f>
        <v>2.81</v>
      </c>
      <c r="F34" s="207"/>
      <c r="G34" s="208"/>
    </row>
    <row r="35" spans="1:7">
      <c r="A35" s="474"/>
      <c r="B35" s="261" t="s">
        <v>1221</v>
      </c>
      <c r="C35" s="348" t="s">
        <v>41</v>
      </c>
      <c r="D35" s="39">
        <v>2.81</v>
      </c>
      <c r="E35" s="169">
        <f>D35*(1-$D$5)</f>
        <v>2.81</v>
      </c>
      <c r="F35" s="195"/>
      <c r="G35" s="202"/>
    </row>
    <row r="36" spans="1:7">
      <c r="A36" s="474"/>
      <c r="B36" s="333" t="s">
        <v>830</v>
      </c>
      <c r="C36" s="350" t="s">
        <v>41</v>
      </c>
      <c r="D36" s="351"/>
      <c r="E36" s="169">
        <f t="shared" ref="E36:E39" si="3">D36*(1-$D$5)</f>
        <v>0</v>
      </c>
      <c r="F36" s="328"/>
      <c r="G36" s="323"/>
    </row>
    <row r="37" spans="1:7">
      <c r="A37" s="474"/>
      <c r="B37" s="261" t="s">
        <v>1224</v>
      </c>
      <c r="C37" s="348" t="s">
        <v>41</v>
      </c>
      <c r="D37" s="39"/>
      <c r="E37" s="169">
        <f t="shared" si="3"/>
        <v>0</v>
      </c>
      <c r="F37" s="195"/>
      <c r="G37" s="202"/>
    </row>
    <row r="38" spans="1:7">
      <c r="A38" s="474"/>
      <c r="B38" s="261" t="s">
        <v>1222</v>
      </c>
      <c r="C38" s="348" t="s">
        <v>41</v>
      </c>
      <c r="D38" s="39"/>
      <c r="E38" s="169">
        <f t="shared" si="3"/>
        <v>0</v>
      </c>
      <c r="F38" s="195"/>
      <c r="G38" s="202"/>
    </row>
    <row r="39" spans="1:7" ht="12" thickBot="1">
      <c r="A39" s="665"/>
      <c r="B39" s="332" t="s">
        <v>1223</v>
      </c>
      <c r="C39" s="349" t="s">
        <v>41</v>
      </c>
      <c r="D39" s="52"/>
      <c r="E39" s="169">
        <f t="shared" si="3"/>
        <v>0</v>
      </c>
      <c r="F39" s="205"/>
      <c r="G39" s="206"/>
    </row>
    <row r="40" spans="1:7" ht="39" customHeight="1" thickBot="1">
      <c r="A40" s="661" t="s">
        <v>1175</v>
      </c>
      <c r="B40" s="662"/>
      <c r="C40" s="662"/>
      <c r="D40" s="662"/>
      <c r="E40" s="662"/>
      <c r="F40" s="662"/>
      <c r="G40" s="663"/>
    </row>
    <row r="41" spans="1:7" ht="15" customHeight="1" thickBot="1">
      <c r="A41" s="664"/>
      <c r="B41" s="558" t="s">
        <v>1511</v>
      </c>
      <c r="C41" s="559"/>
      <c r="D41" s="559"/>
      <c r="E41" s="559"/>
      <c r="F41" s="559"/>
      <c r="G41" s="560"/>
    </row>
    <row r="42" spans="1:7">
      <c r="A42" s="474"/>
      <c r="B42" s="331" t="s">
        <v>1514</v>
      </c>
      <c r="C42" s="347" t="s">
        <v>41</v>
      </c>
      <c r="D42" s="44"/>
      <c r="E42" s="169">
        <f>D42*($D$5)</f>
        <v>0</v>
      </c>
      <c r="F42" s="207"/>
      <c r="G42" s="208"/>
    </row>
    <row r="43" spans="1:7">
      <c r="A43" s="474"/>
      <c r="B43" s="261" t="s">
        <v>1515</v>
      </c>
      <c r="C43" s="348" t="s">
        <v>41</v>
      </c>
      <c r="D43" s="39"/>
      <c r="E43" s="169">
        <f t="shared" ref="E43:E47" si="4">D43*($D$5)</f>
        <v>0</v>
      </c>
      <c r="F43" s="195"/>
      <c r="G43" s="202"/>
    </row>
    <row r="44" spans="1:7">
      <c r="A44" s="474"/>
      <c r="B44" s="261" t="s">
        <v>1516</v>
      </c>
      <c r="C44" s="348" t="s">
        <v>41</v>
      </c>
      <c r="D44" s="39"/>
      <c r="E44" s="169">
        <f t="shared" si="4"/>
        <v>0</v>
      </c>
      <c r="F44" s="195"/>
      <c r="G44" s="202"/>
    </row>
    <row r="45" spans="1:7">
      <c r="A45" s="474"/>
      <c r="B45" s="261" t="s">
        <v>1517</v>
      </c>
      <c r="C45" s="348" t="s">
        <v>41</v>
      </c>
      <c r="D45" s="39"/>
      <c r="E45" s="169">
        <f t="shared" si="4"/>
        <v>0</v>
      </c>
      <c r="F45" s="195"/>
      <c r="G45" s="202"/>
    </row>
    <row r="46" spans="1:7">
      <c r="A46" s="474"/>
      <c r="B46" s="261" t="s">
        <v>1518</v>
      </c>
      <c r="C46" s="348" t="s">
        <v>41</v>
      </c>
      <c r="D46" s="39"/>
      <c r="E46" s="169">
        <f t="shared" si="4"/>
        <v>0</v>
      </c>
      <c r="F46" s="195"/>
      <c r="G46" s="202"/>
    </row>
    <row r="47" spans="1:7" ht="12" thickBot="1">
      <c r="A47" s="474"/>
      <c r="B47" s="332" t="s">
        <v>1519</v>
      </c>
      <c r="C47" s="349" t="s">
        <v>41</v>
      </c>
      <c r="D47" s="52"/>
      <c r="E47" s="169">
        <f t="shared" si="4"/>
        <v>0</v>
      </c>
      <c r="F47" s="205"/>
      <c r="G47" s="206"/>
    </row>
    <row r="48" spans="1:7" ht="15.75" customHeight="1" thickBot="1">
      <c r="A48" s="474"/>
      <c r="B48" s="558" t="s">
        <v>1512</v>
      </c>
      <c r="C48" s="559"/>
      <c r="D48" s="559"/>
      <c r="E48" s="559"/>
      <c r="F48" s="559"/>
      <c r="G48" s="560"/>
    </row>
    <row r="49" spans="1:7">
      <c r="A49" s="474"/>
      <c r="B49" s="331" t="s">
        <v>1520</v>
      </c>
      <c r="C49" s="347" t="s">
        <v>41</v>
      </c>
      <c r="D49" s="446">
        <v>2.75</v>
      </c>
      <c r="E49" s="169">
        <f>D49*(1-$D$5)</f>
        <v>2.75</v>
      </c>
      <c r="F49" s="207"/>
      <c r="G49" s="208"/>
    </row>
    <row r="50" spans="1:7">
      <c r="A50" s="474"/>
      <c r="B50" s="261" t="s">
        <v>1522</v>
      </c>
      <c r="C50" s="348" t="s">
        <v>1521</v>
      </c>
      <c r="D50" s="447">
        <v>2.65</v>
      </c>
      <c r="E50" s="169">
        <f t="shared" ref="E50:E54" si="5">D50*(1-$D$5)</f>
        <v>2.65</v>
      </c>
      <c r="F50" s="195"/>
      <c r="G50" s="202"/>
    </row>
    <row r="51" spans="1:7">
      <c r="A51" s="474"/>
      <c r="B51" s="261" t="s">
        <v>1523</v>
      </c>
      <c r="C51" s="348" t="s">
        <v>1521</v>
      </c>
      <c r="D51" s="447">
        <v>2.5</v>
      </c>
      <c r="E51" s="169">
        <f t="shared" si="5"/>
        <v>2.5</v>
      </c>
      <c r="F51" s="195"/>
      <c r="G51" s="202"/>
    </row>
    <row r="52" spans="1:7">
      <c r="A52" s="474"/>
      <c r="B52" s="261" t="s">
        <v>1524</v>
      </c>
      <c r="C52" s="348" t="s">
        <v>41</v>
      </c>
      <c r="D52" s="447">
        <v>2.2999999999999998</v>
      </c>
      <c r="E52" s="169">
        <f t="shared" si="5"/>
        <v>2.2999999999999998</v>
      </c>
      <c r="F52" s="195"/>
      <c r="G52" s="202"/>
    </row>
    <row r="53" spans="1:7">
      <c r="A53" s="474"/>
      <c r="B53" s="261" t="s">
        <v>1530</v>
      </c>
      <c r="C53" s="348" t="s">
        <v>41</v>
      </c>
      <c r="D53" s="447">
        <v>2</v>
      </c>
      <c r="E53" s="169">
        <f t="shared" si="5"/>
        <v>2</v>
      </c>
      <c r="F53" s="195"/>
      <c r="G53" s="202"/>
    </row>
    <row r="54" spans="1:7" ht="12" thickBot="1">
      <c r="A54" s="474"/>
      <c r="B54" s="332" t="s">
        <v>1525</v>
      </c>
      <c r="C54" s="349" t="s">
        <v>41</v>
      </c>
      <c r="D54" s="52">
        <v>2</v>
      </c>
      <c r="E54" s="169">
        <f t="shared" si="5"/>
        <v>2</v>
      </c>
      <c r="F54" s="205"/>
      <c r="G54" s="206"/>
    </row>
    <row r="55" spans="1:7" ht="15.75" customHeight="1" thickBot="1">
      <c r="A55" s="474"/>
      <c r="B55" s="558" t="s">
        <v>1513</v>
      </c>
      <c r="C55" s="559"/>
      <c r="D55" s="559"/>
      <c r="E55" s="559"/>
      <c r="F55" s="559"/>
      <c r="G55" s="560"/>
    </row>
    <row r="56" spans="1:7">
      <c r="A56" s="474"/>
      <c r="B56" s="331" t="s">
        <v>1526</v>
      </c>
      <c r="C56" s="347" t="s">
        <v>41</v>
      </c>
      <c r="D56" s="44">
        <v>4.45</v>
      </c>
      <c r="E56" s="169">
        <f>D56*(1-$D$5)</f>
        <v>4.45</v>
      </c>
      <c r="F56" s="207"/>
      <c r="G56" s="208"/>
    </row>
    <row r="57" spans="1:7">
      <c r="A57" s="474"/>
      <c r="B57" s="261" t="s">
        <v>1531</v>
      </c>
      <c r="C57" s="348" t="s">
        <v>41</v>
      </c>
      <c r="D57" s="39">
        <v>4.3499999999999996</v>
      </c>
      <c r="E57" s="169">
        <f t="shared" ref="E57:E61" si="6">D57*(1-$D$5)</f>
        <v>4.3499999999999996</v>
      </c>
      <c r="F57" s="195"/>
      <c r="G57" s="202"/>
    </row>
    <row r="58" spans="1:7">
      <c r="A58" s="474"/>
      <c r="B58" s="261" t="s">
        <v>1527</v>
      </c>
      <c r="C58" s="348" t="s">
        <v>41</v>
      </c>
      <c r="D58" s="39">
        <v>4.25</v>
      </c>
      <c r="E58" s="169">
        <f t="shared" si="6"/>
        <v>4.25</v>
      </c>
      <c r="F58" s="195"/>
      <c r="G58" s="202"/>
    </row>
    <row r="59" spans="1:7">
      <c r="A59" s="474"/>
      <c r="B59" s="261" t="s">
        <v>1528</v>
      </c>
      <c r="C59" s="348" t="s">
        <v>41</v>
      </c>
      <c r="D59" s="39">
        <v>4.1500000000000004</v>
      </c>
      <c r="E59" s="169">
        <f t="shared" si="6"/>
        <v>4.1500000000000004</v>
      </c>
      <c r="F59" s="195"/>
      <c r="G59" s="202"/>
    </row>
    <row r="60" spans="1:7">
      <c r="A60" s="474"/>
      <c r="B60" s="261" t="s">
        <v>1532</v>
      </c>
      <c r="C60" s="348" t="s">
        <v>41</v>
      </c>
      <c r="D60" s="39">
        <v>4</v>
      </c>
      <c r="E60" s="169">
        <f t="shared" si="6"/>
        <v>4</v>
      </c>
      <c r="F60" s="195"/>
      <c r="G60" s="202"/>
    </row>
    <row r="61" spans="1:7" ht="12" thickBot="1">
      <c r="A61" s="665"/>
      <c r="B61" s="332" t="s">
        <v>1529</v>
      </c>
      <c r="C61" s="349" t="s">
        <v>41</v>
      </c>
      <c r="D61" s="52">
        <v>4</v>
      </c>
      <c r="E61" s="169">
        <f t="shared" si="6"/>
        <v>4</v>
      </c>
      <c r="F61" s="205"/>
      <c r="G61" s="206"/>
    </row>
    <row r="62" spans="1:7" ht="45" customHeight="1" thickBot="1">
      <c r="A62" s="661" t="s">
        <v>1175</v>
      </c>
      <c r="B62" s="662"/>
      <c r="C62" s="662"/>
      <c r="D62" s="662"/>
      <c r="E62" s="662"/>
      <c r="F62" s="662"/>
      <c r="G62" s="663"/>
    </row>
    <row r="63" spans="1:7" ht="15" customHeight="1" thickBot="1">
      <c r="A63" s="664"/>
      <c r="B63" s="558" t="s">
        <v>1043</v>
      </c>
      <c r="C63" s="559"/>
      <c r="D63" s="559"/>
      <c r="E63" s="559"/>
      <c r="F63" s="559"/>
      <c r="G63" s="560"/>
    </row>
    <row r="64" spans="1:7">
      <c r="A64" s="474"/>
      <c r="B64" s="331" t="s">
        <v>1488</v>
      </c>
      <c r="C64" s="347" t="s">
        <v>41</v>
      </c>
      <c r="D64" s="44"/>
      <c r="E64" s="169">
        <f>D64*($D$5)</f>
        <v>0</v>
      </c>
      <c r="F64" s="207"/>
      <c r="G64" s="208"/>
    </row>
    <row r="65" spans="1:7">
      <c r="A65" s="474"/>
      <c r="B65" s="261" t="s">
        <v>1489</v>
      </c>
      <c r="C65" s="348" t="s">
        <v>41</v>
      </c>
      <c r="D65" s="39"/>
      <c r="E65" s="169">
        <f t="shared" ref="E65:E71" si="7">D65*($D$5)</f>
        <v>0</v>
      </c>
      <c r="F65" s="195"/>
      <c r="G65" s="202"/>
    </row>
    <row r="66" spans="1:7">
      <c r="A66" s="474"/>
      <c r="B66" s="261" t="s">
        <v>1490</v>
      </c>
      <c r="C66" s="348" t="s">
        <v>41</v>
      </c>
      <c r="D66" s="39"/>
      <c r="E66" s="169">
        <f t="shared" si="7"/>
        <v>0</v>
      </c>
      <c r="F66" s="195"/>
      <c r="G66" s="202"/>
    </row>
    <row r="67" spans="1:7">
      <c r="A67" s="474"/>
      <c r="B67" s="261" t="s">
        <v>1491</v>
      </c>
      <c r="C67" s="348" t="s">
        <v>41</v>
      </c>
      <c r="D67" s="39"/>
      <c r="E67" s="169">
        <f t="shared" si="7"/>
        <v>0</v>
      </c>
      <c r="F67" s="195"/>
      <c r="G67" s="202"/>
    </row>
    <row r="68" spans="1:7">
      <c r="A68" s="474"/>
      <c r="B68" s="261" t="s">
        <v>1492</v>
      </c>
      <c r="C68" s="348" t="s">
        <v>41</v>
      </c>
      <c r="D68" s="39"/>
      <c r="E68" s="169">
        <f t="shared" si="7"/>
        <v>0</v>
      </c>
      <c r="F68" s="195"/>
      <c r="G68" s="202"/>
    </row>
    <row r="69" spans="1:7">
      <c r="A69" s="474"/>
      <c r="B69" s="261" t="s">
        <v>1493</v>
      </c>
      <c r="C69" s="348" t="s">
        <v>41</v>
      </c>
      <c r="D69" s="39"/>
      <c r="E69" s="169">
        <f t="shared" si="7"/>
        <v>0</v>
      </c>
      <c r="F69" s="195"/>
      <c r="G69" s="202"/>
    </row>
    <row r="70" spans="1:7">
      <c r="A70" s="474"/>
      <c r="B70" s="261" t="s">
        <v>1494</v>
      </c>
      <c r="C70" s="348" t="s">
        <v>41</v>
      </c>
      <c r="D70" s="39"/>
      <c r="E70" s="169">
        <f t="shared" si="7"/>
        <v>0</v>
      </c>
      <c r="F70" s="195"/>
      <c r="G70" s="202"/>
    </row>
    <row r="71" spans="1:7" ht="12" thickBot="1">
      <c r="A71" s="474"/>
      <c r="B71" s="332" t="s">
        <v>1495</v>
      </c>
      <c r="C71" s="349" t="s">
        <v>41</v>
      </c>
      <c r="D71" s="52"/>
      <c r="E71" s="169">
        <f t="shared" si="7"/>
        <v>0</v>
      </c>
      <c r="F71" s="205"/>
      <c r="G71" s="206"/>
    </row>
    <row r="72" spans="1:7" ht="15.75" customHeight="1" thickBot="1">
      <c r="A72" s="474"/>
      <c r="B72" s="558" t="s">
        <v>1045</v>
      </c>
      <c r="C72" s="559"/>
      <c r="D72" s="559"/>
      <c r="E72" s="559"/>
      <c r="F72" s="559"/>
      <c r="G72" s="560"/>
    </row>
    <row r="73" spans="1:7">
      <c r="A73" s="474"/>
      <c r="B73" s="331" t="s">
        <v>1496</v>
      </c>
      <c r="C73" s="347" t="s">
        <v>41</v>
      </c>
      <c r="D73" s="39">
        <v>1.44</v>
      </c>
      <c r="E73" s="169">
        <f>D73*1-($D$5)</f>
        <v>1.44</v>
      </c>
      <c r="F73" s="207"/>
      <c r="G73" s="208"/>
    </row>
    <row r="74" spans="1:7">
      <c r="A74" s="474"/>
      <c r="B74" s="261" t="s">
        <v>1497</v>
      </c>
      <c r="C74" s="348" t="s">
        <v>41</v>
      </c>
      <c r="D74" s="39">
        <v>1.44</v>
      </c>
      <c r="E74" s="169">
        <f t="shared" ref="E74:E80" si="8">D74*1-($D$5)</f>
        <v>1.44</v>
      </c>
      <c r="F74" s="195"/>
      <c r="G74" s="202"/>
    </row>
    <row r="75" spans="1:7">
      <c r="A75" s="474"/>
      <c r="B75" s="261" t="s">
        <v>1498</v>
      </c>
      <c r="C75" s="348" t="s">
        <v>41</v>
      </c>
      <c r="D75" s="39">
        <v>1.44</v>
      </c>
      <c r="E75" s="169">
        <f t="shared" si="8"/>
        <v>1.44</v>
      </c>
      <c r="F75" s="195"/>
      <c r="G75" s="202"/>
    </row>
    <row r="76" spans="1:7">
      <c r="A76" s="474"/>
      <c r="B76" s="261" t="s">
        <v>1499</v>
      </c>
      <c r="C76" s="348" t="s">
        <v>41</v>
      </c>
      <c r="D76" s="39">
        <v>1.44</v>
      </c>
      <c r="E76" s="169">
        <f t="shared" si="8"/>
        <v>1.44</v>
      </c>
      <c r="F76" s="195"/>
      <c r="G76" s="202"/>
    </row>
    <row r="77" spans="1:7">
      <c r="A77" s="474"/>
      <c r="B77" s="261" t="s">
        <v>1500</v>
      </c>
      <c r="C77" s="348" t="s">
        <v>41</v>
      </c>
      <c r="D77" s="39">
        <v>1.44</v>
      </c>
      <c r="E77" s="169">
        <f t="shared" si="8"/>
        <v>1.44</v>
      </c>
      <c r="F77" s="195"/>
      <c r="G77" s="202"/>
    </row>
    <row r="78" spans="1:7">
      <c r="A78" s="474"/>
      <c r="B78" s="261" t="s">
        <v>1501</v>
      </c>
      <c r="C78" s="348" t="s">
        <v>41</v>
      </c>
      <c r="D78" s="39">
        <v>1.44</v>
      </c>
      <c r="E78" s="169">
        <f t="shared" si="8"/>
        <v>1.44</v>
      </c>
      <c r="F78" s="195"/>
      <c r="G78" s="202"/>
    </row>
    <row r="79" spans="1:7">
      <c r="A79" s="474"/>
      <c r="B79" s="261" t="s">
        <v>1502</v>
      </c>
      <c r="C79" s="348" t="s">
        <v>41</v>
      </c>
      <c r="D79" s="39">
        <v>1.44</v>
      </c>
      <c r="E79" s="169">
        <f t="shared" si="8"/>
        <v>1.44</v>
      </c>
      <c r="F79" s="205"/>
      <c r="G79" s="206"/>
    </row>
    <row r="80" spans="1:7" ht="12" thickBot="1">
      <c r="A80" s="474"/>
      <c r="B80" s="332" t="s">
        <v>1503</v>
      </c>
      <c r="C80" s="349" t="s">
        <v>41</v>
      </c>
      <c r="D80" s="39">
        <v>1.44</v>
      </c>
      <c r="E80" s="169">
        <f t="shared" si="8"/>
        <v>1.44</v>
      </c>
      <c r="F80" s="205"/>
      <c r="G80" s="206"/>
    </row>
    <row r="81" spans="1:7" ht="15.75" customHeight="1" thickBot="1">
      <c r="A81" s="474"/>
      <c r="B81" s="558" t="s">
        <v>1044</v>
      </c>
      <c r="C81" s="559"/>
      <c r="D81" s="559"/>
      <c r="E81" s="559"/>
      <c r="F81" s="559"/>
      <c r="G81" s="560"/>
    </row>
    <row r="82" spans="1:7" ht="12" thickBot="1">
      <c r="A82" s="474"/>
      <c r="B82" s="334" t="s">
        <v>1504</v>
      </c>
      <c r="C82" s="352" t="s">
        <v>41</v>
      </c>
      <c r="D82" s="64"/>
      <c r="E82" s="353">
        <f>D82*(1-$D$5)</f>
        <v>0</v>
      </c>
      <c r="F82" s="210"/>
      <c r="G82" s="211"/>
    </row>
    <row r="83" spans="1:7" ht="12" thickBot="1">
      <c r="A83" s="474"/>
      <c r="B83" s="261" t="s">
        <v>1505</v>
      </c>
      <c r="C83" s="348" t="s">
        <v>41</v>
      </c>
      <c r="D83" s="39">
        <v>2.21</v>
      </c>
      <c r="E83" s="353">
        <f>D83*(1-$D$5)</f>
        <v>2.21</v>
      </c>
      <c r="F83" s="195"/>
      <c r="G83" s="202"/>
    </row>
    <row r="84" spans="1:7" ht="12" thickBot="1">
      <c r="A84" s="474"/>
      <c r="B84" s="261" t="s">
        <v>1506</v>
      </c>
      <c r="C84" s="348" t="s">
        <v>41</v>
      </c>
      <c r="D84" s="39"/>
      <c r="E84" s="353">
        <f t="shared" ref="E84:E88" si="9">D84*(1-$D$5)</f>
        <v>0</v>
      </c>
      <c r="F84" s="195"/>
      <c r="G84" s="202"/>
    </row>
    <row r="85" spans="1:7" ht="12" thickBot="1">
      <c r="A85" s="474"/>
      <c r="B85" s="261" t="s">
        <v>1507</v>
      </c>
      <c r="C85" s="348" t="s">
        <v>41</v>
      </c>
      <c r="D85" s="39"/>
      <c r="E85" s="353">
        <f t="shared" si="9"/>
        <v>0</v>
      </c>
      <c r="F85" s="195"/>
      <c r="G85" s="202"/>
    </row>
    <row r="86" spans="1:7" ht="12" thickBot="1">
      <c r="A86" s="474"/>
      <c r="B86" s="261" t="s">
        <v>1508</v>
      </c>
      <c r="C86" s="348" t="s">
        <v>41</v>
      </c>
      <c r="D86" s="39"/>
      <c r="E86" s="353">
        <f t="shared" si="9"/>
        <v>0</v>
      </c>
      <c r="F86" s="195"/>
      <c r="G86" s="202"/>
    </row>
    <row r="87" spans="1:7" ht="12" thickBot="1">
      <c r="A87" s="474"/>
      <c r="B87" s="261" t="s">
        <v>1509</v>
      </c>
      <c r="C87" s="348" t="s">
        <v>41</v>
      </c>
      <c r="D87" s="39"/>
      <c r="E87" s="353">
        <f t="shared" si="9"/>
        <v>0</v>
      </c>
      <c r="F87" s="195"/>
      <c r="G87" s="202"/>
    </row>
    <row r="88" spans="1:7" ht="12" thickBot="1">
      <c r="A88" s="665"/>
      <c r="B88" s="335" t="s">
        <v>1510</v>
      </c>
      <c r="C88" s="354" t="s">
        <v>41</v>
      </c>
      <c r="D88" s="42"/>
      <c r="E88" s="353">
        <f t="shared" si="9"/>
        <v>0</v>
      </c>
      <c r="F88" s="203"/>
      <c r="G88" s="204"/>
    </row>
  </sheetData>
  <mergeCells count="29">
    <mergeCell ref="A13:A16"/>
    <mergeCell ref="B17:G17"/>
    <mergeCell ref="B1:D1"/>
    <mergeCell ref="A2:E2"/>
    <mergeCell ref="A3:E3"/>
    <mergeCell ref="A8:A9"/>
    <mergeCell ref="B8:B9"/>
    <mergeCell ref="C8:C9"/>
    <mergeCell ref="D8:D9"/>
    <mergeCell ref="F8:G8"/>
    <mergeCell ref="E8:E9"/>
    <mergeCell ref="B10:G10"/>
    <mergeCell ref="A11:G11"/>
    <mergeCell ref="A12:G12"/>
    <mergeCell ref="A62:G62"/>
    <mergeCell ref="A41:A61"/>
    <mergeCell ref="B48:G48"/>
    <mergeCell ref="B55:G55"/>
    <mergeCell ref="A63:A88"/>
    <mergeCell ref="B41:G41"/>
    <mergeCell ref="B72:G72"/>
    <mergeCell ref="B63:G63"/>
    <mergeCell ref="B81:G81"/>
    <mergeCell ref="A18:G18"/>
    <mergeCell ref="A40:G40"/>
    <mergeCell ref="B19:G19"/>
    <mergeCell ref="B26:G26"/>
    <mergeCell ref="B33:G33"/>
    <mergeCell ref="A19:A3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60"/>
  <sheetViews>
    <sheetView zoomScaleNormal="100" workbookViewId="0">
      <selection activeCell="I13" sqref="I13"/>
    </sheetView>
  </sheetViews>
  <sheetFormatPr defaultColWidth="10.6640625" defaultRowHeight="11.25"/>
  <cols>
    <col min="1" max="1" width="23.6640625" style="15" customWidth="1"/>
    <col min="2" max="2" width="64.83203125" style="15" customWidth="1"/>
    <col min="3" max="3" width="12.6640625" style="19" customWidth="1"/>
    <col min="4" max="4" width="12.6640625" style="15" customWidth="1"/>
    <col min="5" max="5" width="12.1640625" style="20" customWidth="1"/>
    <col min="6" max="6" width="11.33203125" style="15" bestFit="1" customWidth="1"/>
    <col min="7" max="7" width="10.6640625" style="15" customWidth="1"/>
    <col min="8" max="8" width="14.33203125" style="15" customWidth="1"/>
    <col min="9" max="16384" width="10.6640625" style="15"/>
  </cols>
  <sheetData>
    <row r="1" spans="1:9" s="1" customFormat="1" ht="15.75" customHeight="1">
      <c r="B1" s="472"/>
      <c r="C1" s="472"/>
      <c r="D1" s="472"/>
      <c r="E1" s="2"/>
    </row>
    <row r="2" spans="1:9" s="1" customFormat="1" ht="15.75" customHeight="1">
      <c r="A2" s="473" t="s">
        <v>0</v>
      </c>
      <c r="B2" s="474"/>
      <c r="C2" s="474"/>
      <c r="D2" s="474"/>
      <c r="E2" s="474"/>
    </row>
    <row r="3" spans="1:9" s="1" customFormat="1" ht="16.5" customHeight="1">
      <c r="A3" s="475" t="s">
        <v>71</v>
      </c>
      <c r="B3" s="476"/>
      <c r="C3" s="476"/>
      <c r="D3" s="476"/>
      <c r="E3" s="476"/>
    </row>
    <row r="4" spans="1:9" s="9" customFormat="1" ht="13.5" customHeight="1" thickBot="1">
      <c r="A4" s="4"/>
      <c r="B4" s="5"/>
      <c r="C4" s="6"/>
      <c r="D4" s="71"/>
      <c r="E4" s="7"/>
      <c r="F4" s="8"/>
    </row>
    <row r="5" spans="1:9" s="9" customFormat="1" ht="13.5" customHeight="1" thickBot="1">
      <c r="A5" s="4"/>
      <c r="B5" s="5"/>
      <c r="C5" s="11" t="s">
        <v>387</v>
      </c>
      <c r="D5" s="73">
        <v>0</v>
      </c>
      <c r="E5" s="7"/>
      <c r="F5" s="8"/>
    </row>
    <row r="6" spans="1:9" s="9" customFormat="1" ht="13.5" customHeight="1">
      <c r="A6" s="4"/>
      <c r="B6" s="5"/>
      <c r="C6" s="11"/>
      <c r="D6" s="12"/>
      <c r="E6" s="7"/>
      <c r="F6" s="8"/>
    </row>
    <row r="7" spans="1:9" s="9" customFormat="1" ht="13.5" customHeight="1" thickBot="1">
      <c r="A7" s="4"/>
      <c r="B7" s="79" t="s">
        <v>2</v>
      </c>
      <c r="C7" s="80"/>
      <c r="D7" s="81"/>
      <c r="E7" s="83"/>
      <c r="F7" s="14"/>
    </row>
    <row r="8" spans="1:9" s="1" customFormat="1" ht="24" customHeight="1">
      <c r="A8" s="477" t="s">
        <v>3</v>
      </c>
      <c r="B8" s="479" t="s">
        <v>4</v>
      </c>
      <c r="C8" s="481" t="s">
        <v>5</v>
      </c>
      <c r="D8" s="669" t="s">
        <v>6</v>
      </c>
      <c r="E8" s="490" t="s">
        <v>7</v>
      </c>
      <c r="F8" s="498" t="s">
        <v>1013</v>
      </c>
      <c r="G8" s="499"/>
    </row>
    <row r="9" spans="1:9" s="1" customFormat="1" ht="13.5" customHeight="1" thickBot="1">
      <c r="A9" s="620"/>
      <c r="B9" s="566"/>
      <c r="C9" s="567"/>
      <c r="D9" s="685"/>
      <c r="E9" s="540"/>
      <c r="F9" s="183" t="s">
        <v>1015</v>
      </c>
      <c r="G9" s="184" t="s">
        <v>1014</v>
      </c>
    </row>
    <row r="10" spans="1:9" ht="43.5" customHeight="1" thickBot="1">
      <c r="A10" s="139"/>
      <c r="B10" s="676" t="s">
        <v>692</v>
      </c>
      <c r="C10" s="677"/>
      <c r="D10" s="677"/>
      <c r="E10" s="677"/>
      <c r="F10" s="677"/>
      <c r="G10" s="678"/>
      <c r="I10"/>
    </row>
    <row r="11" spans="1:9" s="1" customFormat="1" ht="57.75" customHeight="1">
      <c r="A11" s="682" t="s">
        <v>635</v>
      </c>
      <c r="B11" s="683"/>
      <c r="C11" s="683"/>
      <c r="D11" s="683"/>
      <c r="E11" s="683"/>
      <c r="F11" s="683"/>
      <c r="G11" s="684"/>
    </row>
    <row r="12" spans="1:9" s="1" customFormat="1" ht="16.5" customHeight="1">
      <c r="A12" s="642" t="s">
        <v>691</v>
      </c>
      <c r="B12" s="633"/>
      <c r="C12" s="633"/>
      <c r="D12" s="633"/>
      <c r="E12" s="633"/>
      <c r="F12" s="633"/>
      <c r="G12" s="634"/>
    </row>
    <row r="13" spans="1:9" ht="21.95" customHeight="1">
      <c r="A13" s="586"/>
      <c r="B13" s="112" t="s">
        <v>690</v>
      </c>
      <c r="C13" s="41" t="s">
        <v>170</v>
      </c>
      <c r="D13" s="150">
        <v>0.65</v>
      </c>
      <c r="E13" s="110">
        <f t="shared" ref="E13:E25" si="0">D13*(1-$D$5)</f>
        <v>0.65</v>
      </c>
      <c r="F13" s="142"/>
      <c r="G13" s="154"/>
    </row>
    <row r="14" spans="1:9" ht="21.95" customHeight="1">
      <c r="A14" s="610"/>
      <c r="B14" s="112" t="s">
        <v>682</v>
      </c>
      <c r="C14" s="41" t="s">
        <v>170</v>
      </c>
      <c r="D14" s="150">
        <v>0.63</v>
      </c>
      <c r="E14" s="110">
        <f t="shared" si="0"/>
        <v>0.63</v>
      </c>
      <c r="F14" s="142"/>
      <c r="G14" s="154"/>
    </row>
    <row r="15" spans="1:9" ht="21.95" customHeight="1">
      <c r="A15" s="610"/>
      <c r="B15" s="112" t="s">
        <v>683</v>
      </c>
      <c r="C15" s="41" t="s">
        <v>170</v>
      </c>
      <c r="D15" s="150">
        <v>0.63</v>
      </c>
      <c r="E15" s="110">
        <f t="shared" si="0"/>
        <v>0.63</v>
      </c>
      <c r="F15" s="142"/>
      <c r="G15" s="154"/>
    </row>
    <row r="16" spans="1:9" ht="21.95" customHeight="1">
      <c r="A16" s="610"/>
      <c r="B16" s="112" t="s">
        <v>684</v>
      </c>
      <c r="C16" s="41" t="s">
        <v>170</v>
      </c>
      <c r="D16" s="150">
        <v>0.74</v>
      </c>
      <c r="E16" s="110">
        <f t="shared" si="0"/>
        <v>0.74</v>
      </c>
      <c r="F16" s="142"/>
      <c r="G16" s="154"/>
    </row>
    <row r="17" spans="1:7" ht="21.95" customHeight="1">
      <c r="A17" s="610"/>
      <c r="B17" s="112" t="s">
        <v>685</v>
      </c>
      <c r="C17" s="41" t="s">
        <v>170</v>
      </c>
      <c r="D17" s="150">
        <v>0.74</v>
      </c>
      <c r="E17" s="110">
        <f t="shared" si="0"/>
        <v>0.74</v>
      </c>
      <c r="F17" s="142"/>
      <c r="G17" s="154"/>
    </row>
    <row r="18" spans="1:7" ht="21.95" customHeight="1">
      <c r="A18" s="610"/>
      <c r="B18" s="112" t="s">
        <v>686</v>
      </c>
      <c r="C18" s="41" t="s">
        <v>170</v>
      </c>
      <c r="D18" s="150">
        <v>1.03</v>
      </c>
      <c r="E18" s="110">
        <f t="shared" si="0"/>
        <v>1.03</v>
      </c>
      <c r="F18" s="142"/>
      <c r="G18" s="154"/>
    </row>
    <row r="19" spans="1:7" ht="21.95" customHeight="1">
      <c r="A19" s="610"/>
      <c r="B19" s="112" t="s">
        <v>687</v>
      </c>
      <c r="C19" s="41" t="s">
        <v>170</v>
      </c>
      <c r="D19" s="150">
        <v>2.06</v>
      </c>
      <c r="E19" s="110">
        <f t="shared" si="0"/>
        <v>2.06</v>
      </c>
      <c r="F19" s="142"/>
      <c r="G19" s="154"/>
    </row>
    <row r="20" spans="1:7" ht="21.95" customHeight="1">
      <c r="A20" s="610"/>
      <c r="B20" s="112" t="s">
        <v>688</v>
      </c>
      <c r="C20" s="41" t="s">
        <v>170</v>
      </c>
      <c r="D20" s="150">
        <v>2.06</v>
      </c>
      <c r="E20" s="110">
        <f t="shared" si="0"/>
        <v>2.06</v>
      </c>
      <c r="F20" s="142"/>
      <c r="G20" s="154"/>
    </row>
    <row r="21" spans="1:7" ht="21.95" customHeight="1" thickBot="1">
      <c r="A21" s="610"/>
      <c r="B21" s="112" t="s">
        <v>689</v>
      </c>
      <c r="C21" s="41" t="s">
        <v>170</v>
      </c>
      <c r="D21" s="150">
        <v>2.16</v>
      </c>
      <c r="E21" s="110">
        <f t="shared" si="0"/>
        <v>2.16</v>
      </c>
      <c r="F21" s="142"/>
      <c r="G21" s="154"/>
    </row>
    <row r="22" spans="1:7" ht="39.75" customHeight="1" thickBot="1">
      <c r="A22" s="139"/>
      <c r="B22" s="676" t="s">
        <v>1063</v>
      </c>
      <c r="C22" s="677"/>
      <c r="D22" s="677"/>
      <c r="E22" s="677"/>
      <c r="F22" s="677"/>
      <c r="G22" s="678"/>
    </row>
    <row r="23" spans="1:7" ht="67.5" customHeight="1" thickBot="1">
      <c r="A23" s="679" t="s">
        <v>635</v>
      </c>
      <c r="B23" s="680"/>
      <c r="C23" s="680"/>
      <c r="D23" s="680"/>
      <c r="E23" s="680"/>
      <c r="F23" s="680"/>
      <c r="G23" s="681"/>
    </row>
    <row r="24" spans="1:7" ht="15.75" thickBot="1">
      <c r="A24" s="558" t="s">
        <v>691</v>
      </c>
      <c r="B24" s="559"/>
      <c r="C24" s="559"/>
      <c r="D24" s="559"/>
      <c r="E24" s="559"/>
      <c r="F24" s="559"/>
      <c r="G24" s="560"/>
    </row>
    <row r="25" spans="1:7" ht="21.95" customHeight="1">
      <c r="A25" s="688"/>
      <c r="B25" s="232" t="s">
        <v>670</v>
      </c>
      <c r="C25" s="43" t="s">
        <v>170</v>
      </c>
      <c r="D25" s="437">
        <v>0.54023255813953486</v>
      </c>
      <c r="E25" s="230">
        <f t="shared" si="0"/>
        <v>0.54023255813953486</v>
      </c>
      <c r="F25" s="174"/>
      <c r="G25" s="170"/>
    </row>
    <row r="26" spans="1:7" ht="21.95" customHeight="1">
      <c r="A26" s="610"/>
      <c r="B26" s="113" t="s">
        <v>671</v>
      </c>
      <c r="C26" s="41" t="s">
        <v>170</v>
      </c>
      <c r="D26" s="437">
        <v>0.54023255813953486</v>
      </c>
      <c r="E26" s="110">
        <f t="shared" ref="E26:E45" si="1">D26*(1-$D$5)</f>
        <v>0.54023255813953486</v>
      </c>
      <c r="F26" s="142"/>
      <c r="G26" s="154"/>
    </row>
    <row r="27" spans="1:7" ht="21.95" customHeight="1">
      <c r="A27" s="610"/>
      <c r="B27" s="113" t="s">
        <v>672</v>
      </c>
      <c r="C27" s="41" t="s">
        <v>170</v>
      </c>
      <c r="D27" s="437">
        <v>0.54023255813953486</v>
      </c>
      <c r="E27" s="110">
        <f t="shared" si="1"/>
        <v>0.54023255813953486</v>
      </c>
      <c r="F27" s="142"/>
      <c r="G27" s="154"/>
    </row>
    <row r="28" spans="1:7" ht="21.95" customHeight="1">
      <c r="A28" s="610"/>
      <c r="B28" s="113" t="s">
        <v>673</v>
      </c>
      <c r="C28" s="41" t="s">
        <v>170</v>
      </c>
      <c r="D28" s="438">
        <v>0.56162790697674414</v>
      </c>
      <c r="E28" s="110">
        <f t="shared" si="1"/>
        <v>0.56162790697674414</v>
      </c>
      <c r="F28" s="142"/>
      <c r="G28" s="154"/>
    </row>
    <row r="29" spans="1:7" ht="21.95" customHeight="1">
      <c r="A29" s="610"/>
      <c r="B29" s="113" t="s">
        <v>674</v>
      </c>
      <c r="C29" s="41" t="s">
        <v>170</v>
      </c>
      <c r="D29" s="438">
        <v>0.79162790697674412</v>
      </c>
      <c r="E29" s="110">
        <f t="shared" si="1"/>
        <v>0.79162790697674412</v>
      </c>
      <c r="F29" s="142"/>
      <c r="G29" s="154"/>
    </row>
    <row r="30" spans="1:7" ht="21.95" customHeight="1">
      <c r="A30" s="610"/>
      <c r="B30" s="113" t="s">
        <v>675</v>
      </c>
      <c r="C30" s="43" t="s">
        <v>170</v>
      </c>
      <c r="D30" s="438">
        <v>1.085813953488372</v>
      </c>
      <c r="E30" s="110">
        <f t="shared" si="1"/>
        <v>1.085813953488372</v>
      </c>
      <c r="F30" s="142"/>
      <c r="G30" s="154"/>
    </row>
    <row r="31" spans="1:7" ht="21.95" customHeight="1">
      <c r="A31" s="610"/>
      <c r="B31" s="113" t="s">
        <v>1440</v>
      </c>
      <c r="C31" s="41" t="s">
        <v>170</v>
      </c>
      <c r="D31" s="438">
        <v>0.96011627906976738</v>
      </c>
      <c r="E31" s="110">
        <f t="shared" si="1"/>
        <v>0.96011627906976738</v>
      </c>
      <c r="F31" s="142"/>
      <c r="G31" s="154"/>
    </row>
    <row r="32" spans="1:7" ht="21.95" customHeight="1">
      <c r="A32" s="610"/>
      <c r="B32" s="113" t="s">
        <v>676</v>
      </c>
      <c r="C32" s="41" t="s">
        <v>170</v>
      </c>
      <c r="D32" s="438">
        <v>1.2676744186046509</v>
      </c>
      <c r="E32" s="110">
        <f t="shared" si="1"/>
        <v>1.2676744186046509</v>
      </c>
      <c r="F32" s="142"/>
      <c r="G32" s="154"/>
    </row>
    <row r="33" spans="1:7" ht="21.95" customHeight="1">
      <c r="A33" s="610"/>
      <c r="B33" s="113" t="s">
        <v>1441</v>
      </c>
      <c r="C33" s="41" t="s">
        <v>170</v>
      </c>
      <c r="D33" s="438">
        <v>1.1125581395348836</v>
      </c>
      <c r="E33" s="110">
        <f t="shared" si="1"/>
        <v>1.1125581395348836</v>
      </c>
      <c r="F33" s="142"/>
      <c r="G33" s="154"/>
    </row>
    <row r="34" spans="1:7" ht="21.95" customHeight="1">
      <c r="A34" s="610"/>
      <c r="B34" s="113" t="s">
        <v>677</v>
      </c>
      <c r="C34" s="41" t="s">
        <v>170</v>
      </c>
      <c r="D34" s="438">
        <v>1.8399999999999999</v>
      </c>
      <c r="E34" s="110">
        <f t="shared" si="1"/>
        <v>1.8399999999999999</v>
      </c>
      <c r="F34" s="142"/>
      <c r="G34" s="154"/>
    </row>
    <row r="35" spans="1:7" ht="21.95" customHeight="1">
      <c r="A35" s="610"/>
      <c r="B35" s="113" t="s">
        <v>678</v>
      </c>
      <c r="C35" s="43" t="s">
        <v>170</v>
      </c>
      <c r="D35" s="438">
        <v>2.0191860465116278</v>
      </c>
      <c r="E35" s="110">
        <f t="shared" si="1"/>
        <v>2.0191860465116278</v>
      </c>
      <c r="F35" s="142"/>
      <c r="G35" s="154"/>
    </row>
    <row r="36" spans="1:7" ht="21.95" customHeight="1">
      <c r="A36" s="610"/>
      <c r="B36" s="113" t="s">
        <v>1443</v>
      </c>
      <c r="C36" s="41" t="s">
        <v>170</v>
      </c>
      <c r="D36" s="438">
        <v>3.3002325581395349</v>
      </c>
      <c r="E36" s="110">
        <f t="shared" si="1"/>
        <v>3.3002325581395349</v>
      </c>
      <c r="F36" s="142"/>
      <c r="G36" s="154"/>
    </row>
    <row r="37" spans="1:7" ht="21.95" customHeight="1">
      <c r="A37" s="610"/>
      <c r="B37" s="113" t="s">
        <v>1442</v>
      </c>
      <c r="C37" s="41" t="s">
        <v>170</v>
      </c>
      <c r="D37" s="438">
        <v>2.6744186046511628E-2</v>
      </c>
      <c r="E37" s="110">
        <f t="shared" si="1"/>
        <v>2.6744186046511628E-2</v>
      </c>
      <c r="F37" s="142"/>
      <c r="G37" s="154"/>
    </row>
    <row r="38" spans="1:7" ht="21.95" customHeight="1">
      <c r="A38" s="610"/>
      <c r="B38" s="113" t="s">
        <v>679</v>
      </c>
      <c r="C38" s="41" t="s">
        <v>170</v>
      </c>
      <c r="D38" s="438">
        <v>3.3002325581395349</v>
      </c>
      <c r="E38" s="110">
        <f t="shared" si="1"/>
        <v>3.3002325581395349</v>
      </c>
      <c r="F38" s="142"/>
      <c r="G38" s="154"/>
    </row>
    <row r="39" spans="1:7" ht="21.95" customHeight="1">
      <c r="A39" s="610"/>
      <c r="B39" s="113" t="s">
        <v>680</v>
      </c>
      <c r="C39" s="41" t="s">
        <v>170</v>
      </c>
      <c r="D39" s="438">
        <v>4.8353488372093016</v>
      </c>
      <c r="E39" s="110">
        <f t="shared" si="1"/>
        <v>4.8353488372093016</v>
      </c>
      <c r="F39" s="142"/>
      <c r="G39" s="154"/>
    </row>
    <row r="40" spans="1:7" ht="21.95" customHeight="1" thickBot="1">
      <c r="A40" s="610"/>
      <c r="B40" s="113" t="s">
        <v>681</v>
      </c>
      <c r="C40" s="43" t="s">
        <v>170</v>
      </c>
      <c r="D40" s="438">
        <v>5.8783720930232555</v>
      </c>
      <c r="E40" s="110">
        <f t="shared" si="1"/>
        <v>5.8783720930232555</v>
      </c>
      <c r="F40" s="142"/>
      <c r="G40" s="154"/>
    </row>
    <row r="41" spans="1:7" ht="21.95" customHeight="1" thickBot="1">
      <c r="A41" s="558" t="s">
        <v>1064</v>
      </c>
      <c r="B41" s="559"/>
      <c r="C41" s="559"/>
      <c r="D41" s="559"/>
      <c r="E41" s="559"/>
      <c r="F41" s="559"/>
      <c r="G41" s="560"/>
    </row>
    <row r="42" spans="1:7">
      <c r="A42" s="638"/>
      <c r="B42" s="111" t="s">
        <v>693</v>
      </c>
      <c r="C42" s="41" t="s">
        <v>697</v>
      </c>
      <c r="D42" s="438">
        <v>0.56697674418604649</v>
      </c>
      <c r="E42" s="110">
        <f t="shared" si="1"/>
        <v>0.56697674418604649</v>
      </c>
      <c r="F42" s="142"/>
      <c r="G42" s="154"/>
    </row>
    <row r="43" spans="1:7">
      <c r="A43" s="610"/>
      <c r="B43" s="111" t="s">
        <v>694</v>
      </c>
      <c r="C43" s="41" t="s">
        <v>698</v>
      </c>
      <c r="D43" s="438">
        <v>0.56697674418604649</v>
      </c>
      <c r="E43" s="110">
        <f t="shared" si="1"/>
        <v>0.56697674418604649</v>
      </c>
      <c r="F43" s="142"/>
      <c r="G43" s="154"/>
    </row>
    <row r="44" spans="1:7">
      <c r="A44" s="610"/>
      <c r="B44" s="111" t="s">
        <v>695</v>
      </c>
      <c r="C44" s="41" t="s">
        <v>699</v>
      </c>
      <c r="D44" s="438">
        <v>0.56965116279069761</v>
      </c>
      <c r="E44" s="110">
        <f t="shared" si="1"/>
        <v>0.56965116279069761</v>
      </c>
      <c r="F44" s="142"/>
      <c r="G44" s="154"/>
    </row>
    <row r="45" spans="1:7" ht="24" customHeight="1" thickBot="1">
      <c r="A45" s="689"/>
      <c r="B45" s="231" t="s">
        <v>696</v>
      </c>
      <c r="C45" s="53" t="s">
        <v>82</v>
      </c>
      <c r="D45" s="439">
        <v>2.1101162790697674</v>
      </c>
      <c r="E45" s="228">
        <f t="shared" si="1"/>
        <v>2.1101162790697674</v>
      </c>
      <c r="F45" s="141"/>
      <c r="G45" s="168"/>
    </row>
    <row r="46" spans="1:7" ht="53.25" customHeight="1" thickBot="1">
      <c r="A46" s="139"/>
      <c r="B46" s="676" t="s">
        <v>825</v>
      </c>
      <c r="C46" s="677"/>
      <c r="D46" s="677"/>
      <c r="E46" s="677"/>
      <c r="F46" s="677"/>
      <c r="G46" s="678"/>
    </row>
    <row r="47" spans="1:7" ht="54.75" customHeight="1" thickBot="1">
      <c r="A47" s="657" t="s">
        <v>831</v>
      </c>
      <c r="B47" s="658"/>
      <c r="C47" s="658"/>
      <c r="D47" s="658"/>
      <c r="E47" s="658"/>
      <c r="F47" s="658"/>
      <c r="G47" s="659"/>
    </row>
    <row r="48" spans="1:7" ht="18.75" customHeight="1" thickBot="1">
      <c r="A48" s="558" t="s">
        <v>1232</v>
      </c>
      <c r="B48" s="559"/>
      <c r="C48" s="559"/>
      <c r="D48" s="559"/>
      <c r="E48" s="559"/>
      <c r="F48" s="559"/>
      <c r="G48" s="560"/>
    </row>
    <row r="49" spans="1:7">
      <c r="A49" s="646"/>
      <c r="B49" s="137" t="s">
        <v>1225</v>
      </c>
      <c r="C49" s="43" t="s">
        <v>170</v>
      </c>
      <c r="D49" s="229"/>
      <c r="E49" s="230">
        <f t="shared" ref="E49:E52" si="2">D49*(1-$D$5)</f>
        <v>0</v>
      </c>
      <c r="F49" s="174"/>
      <c r="G49" s="170"/>
    </row>
    <row r="50" spans="1:7">
      <c r="A50" s="692"/>
      <c r="B50" s="123" t="s">
        <v>1233</v>
      </c>
      <c r="C50" s="41" t="s">
        <v>170</v>
      </c>
      <c r="D50" s="115"/>
      <c r="E50" s="110">
        <f t="shared" si="2"/>
        <v>0</v>
      </c>
      <c r="F50" s="142"/>
      <c r="G50" s="154"/>
    </row>
    <row r="51" spans="1:7">
      <c r="A51" s="692"/>
      <c r="B51" s="123" t="s">
        <v>1226</v>
      </c>
      <c r="C51" s="41" t="s">
        <v>170</v>
      </c>
      <c r="D51" s="115"/>
      <c r="E51" s="110">
        <f t="shared" si="2"/>
        <v>0</v>
      </c>
      <c r="F51" s="142"/>
      <c r="G51" s="154"/>
    </row>
    <row r="52" spans="1:7">
      <c r="A52" s="692"/>
      <c r="B52" s="355" t="s">
        <v>1227</v>
      </c>
      <c r="C52" s="350" t="s">
        <v>170</v>
      </c>
      <c r="D52" s="356"/>
      <c r="E52" s="357">
        <f t="shared" si="2"/>
        <v>0</v>
      </c>
      <c r="F52" s="286"/>
      <c r="G52" s="287"/>
    </row>
    <row r="53" spans="1:7">
      <c r="A53" s="692"/>
      <c r="B53" s="123" t="s">
        <v>1228</v>
      </c>
      <c r="C53" s="41" t="s">
        <v>170</v>
      </c>
      <c r="D53" s="115"/>
      <c r="E53" s="110">
        <f t="shared" ref="E53:E67" si="3">D53*(1-$D$5)</f>
        <v>0</v>
      </c>
      <c r="F53" s="142"/>
      <c r="G53" s="154"/>
    </row>
    <row r="54" spans="1:7">
      <c r="A54" s="692"/>
      <c r="B54" s="122" t="s">
        <v>1229</v>
      </c>
      <c r="C54" s="41" t="s">
        <v>170</v>
      </c>
      <c r="D54" s="115"/>
      <c r="E54" s="110">
        <f t="shared" si="3"/>
        <v>0</v>
      </c>
      <c r="F54" s="142"/>
      <c r="G54" s="154"/>
    </row>
    <row r="55" spans="1:7">
      <c r="A55" s="692"/>
      <c r="B55" s="122" t="s">
        <v>1234</v>
      </c>
      <c r="C55" s="41" t="s">
        <v>170</v>
      </c>
      <c r="D55" s="115"/>
      <c r="E55" s="110">
        <f t="shared" si="3"/>
        <v>0</v>
      </c>
      <c r="F55" s="142"/>
      <c r="G55" s="154"/>
    </row>
    <row r="56" spans="1:7">
      <c r="A56" s="692"/>
      <c r="B56" s="122" t="s">
        <v>1230</v>
      </c>
      <c r="C56" s="41" t="s">
        <v>170</v>
      </c>
      <c r="D56" s="115"/>
      <c r="E56" s="110">
        <f t="shared" si="3"/>
        <v>0</v>
      </c>
      <c r="F56" s="142"/>
      <c r="G56" s="154"/>
    </row>
    <row r="57" spans="1:7">
      <c r="A57" s="692"/>
      <c r="B57" s="358" t="s">
        <v>952</v>
      </c>
      <c r="C57" s="41" t="s">
        <v>170</v>
      </c>
      <c r="D57" s="115"/>
      <c r="E57" s="110">
        <f t="shared" si="3"/>
        <v>0</v>
      </c>
      <c r="F57" s="142"/>
      <c r="G57" s="154"/>
    </row>
    <row r="58" spans="1:7">
      <c r="A58" s="692"/>
      <c r="B58" s="122" t="s">
        <v>1231</v>
      </c>
      <c r="C58" s="41" t="s">
        <v>170</v>
      </c>
      <c r="D58" s="115"/>
      <c r="E58" s="110">
        <f t="shared" si="3"/>
        <v>0</v>
      </c>
      <c r="F58" s="142"/>
      <c r="G58" s="154"/>
    </row>
    <row r="59" spans="1:7">
      <c r="A59" s="692"/>
      <c r="B59" s="122" t="s">
        <v>1235</v>
      </c>
      <c r="C59" s="41" t="s">
        <v>170</v>
      </c>
      <c r="D59" s="115"/>
      <c r="E59" s="110">
        <f t="shared" si="3"/>
        <v>0</v>
      </c>
      <c r="F59" s="142"/>
      <c r="G59" s="154"/>
    </row>
    <row r="60" spans="1:7">
      <c r="A60" s="692"/>
      <c r="B60" s="122" t="s">
        <v>1236</v>
      </c>
      <c r="C60" s="41" t="s">
        <v>170</v>
      </c>
      <c r="D60" s="115"/>
      <c r="E60" s="110">
        <f t="shared" si="3"/>
        <v>0</v>
      </c>
      <c r="F60" s="142"/>
      <c r="G60" s="154"/>
    </row>
    <row r="61" spans="1:7">
      <c r="A61" s="692"/>
      <c r="B61" s="122" t="s">
        <v>1237</v>
      </c>
      <c r="C61" s="41" t="s">
        <v>170</v>
      </c>
      <c r="D61" s="115"/>
      <c r="E61" s="110">
        <f t="shared" si="3"/>
        <v>0</v>
      </c>
      <c r="F61" s="142"/>
      <c r="G61" s="154"/>
    </row>
    <row r="62" spans="1:7">
      <c r="A62" s="692"/>
      <c r="B62" s="122" t="s">
        <v>1238</v>
      </c>
      <c r="C62" s="41" t="s">
        <v>170</v>
      </c>
      <c r="D62" s="115"/>
      <c r="E62" s="110">
        <f t="shared" si="3"/>
        <v>0</v>
      </c>
      <c r="F62" s="142"/>
      <c r="G62" s="154"/>
    </row>
    <row r="63" spans="1:7">
      <c r="A63" s="692"/>
      <c r="B63" s="122" t="s">
        <v>1239</v>
      </c>
      <c r="C63" s="41" t="s">
        <v>170</v>
      </c>
      <c r="D63" s="115"/>
      <c r="E63" s="110">
        <f t="shared" si="3"/>
        <v>0</v>
      </c>
      <c r="F63" s="142"/>
      <c r="G63" s="154"/>
    </row>
    <row r="64" spans="1:7">
      <c r="A64" s="692"/>
      <c r="B64" s="122" t="s">
        <v>1240</v>
      </c>
      <c r="C64" s="41" t="s">
        <v>170</v>
      </c>
      <c r="D64" s="115"/>
      <c r="E64" s="110">
        <f t="shared" si="3"/>
        <v>0</v>
      </c>
      <c r="F64" s="142"/>
      <c r="G64" s="154"/>
    </row>
    <row r="65" spans="1:7">
      <c r="A65" s="629"/>
      <c r="B65" s="226" t="s">
        <v>1241</v>
      </c>
      <c r="C65" s="41" t="s">
        <v>170</v>
      </c>
      <c r="D65" s="227"/>
      <c r="E65" s="110">
        <f t="shared" si="3"/>
        <v>0</v>
      </c>
      <c r="F65" s="141"/>
      <c r="G65" s="168"/>
    </row>
    <row r="66" spans="1:7">
      <c r="A66" s="629"/>
      <c r="B66" s="226" t="s">
        <v>1242</v>
      </c>
      <c r="C66" s="41" t="s">
        <v>170</v>
      </c>
      <c r="D66" s="227"/>
      <c r="E66" s="110">
        <f t="shared" si="3"/>
        <v>0</v>
      </c>
      <c r="F66" s="141"/>
      <c r="G66" s="168"/>
    </row>
    <row r="67" spans="1:7">
      <c r="A67" s="629"/>
      <c r="B67" s="226" t="s">
        <v>1243</v>
      </c>
      <c r="C67" s="41" t="s">
        <v>170</v>
      </c>
      <c r="D67" s="227"/>
      <c r="E67" s="110">
        <f t="shared" si="3"/>
        <v>0</v>
      </c>
      <c r="F67" s="141"/>
      <c r="G67" s="168"/>
    </row>
    <row r="68" spans="1:7" ht="12" thickBot="1">
      <c r="A68" s="629"/>
      <c r="B68" s="226" t="s">
        <v>1244</v>
      </c>
      <c r="C68" s="53" t="s">
        <v>170</v>
      </c>
      <c r="D68" s="227"/>
      <c r="E68" s="228">
        <f t="shared" ref="E68" si="4">D68*(1-$D$5)</f>
        <v>0</v>
      </c>
      <c r="F68" s="141"/>
      <c r="G68" s="168"/>
    </row>
    <row r="69" spans="1:7" ht="14.25" customHeight="1" thickBot="1">
      <c r="A69" s="558" t="s">
        <v>958</v>
      </c>
      <c r="B69" s="559"/>
      <c r="C69" s="559"/>
      <c r="D69" s="559"/>
      <c r="E69" s="559"/>
      <c r="F69" s="559"/>
      <c r="G69" s="560"/>
    </row>
    <row r="70" spans="1:7" ht="14.25" customHeight="1">
      <c r="A70" s="570"/>
      <c r="B70" s="135" t="s">
        <v>1249</v>
      </c>
      <c r="C70" s="63" t="s">
        <v>170</v>
      </c>
      <c r="D70" s="296"/>
      <c r="E70" s="359">
        <f t="shared" ref="E70:E91" si="5">D70*(1-$D$5)</f>
        <v>0</v>
      </c>
      <c r="F70" s="296"/>
      <c r="G70" s="297"/>
    </row>
    <row r="71" spans="1:7">
      <c r="A71" s="690"/>
      <c r="B71" s="137" t="s">
        <v>1248</v>
      </c>
      <c r="C71" s="43" t="s">
        <v>170</v>
      </c>
      <c r="D71" s="229"/>
      <c r="E71" s="230">
        <f t="shared" si="5"/>
        <v>0</v>
      </c>
      <c r="F71" s="174"/>
      <c r="G71" s="170"/>
    </row>
    <row r="72" spans="1:7">
      <c r="A72" s="690"/>
      <c r="B72" s="355" t="s">
        <v>946</v>
      </c>
      <c r="C72" s="41" t="s">
        <v>170</v>
      </c>
      <c r="D72" s="115"/>
      <c r="E72" s="110">
        <f t="shared" si="5"/>
        <v>0</v>
      </c>
      <c r="F72" s="142"/>
      <c r="G72" s="154"/>
    </row>
    <row r="73" spans="1:7">
      <c r="A73" s="690"/>
      <c r="B73" s="123" t="s">
        <v>1247</v>
      </c>
      <c r="C73" s="41" t="s">
        <v>170</v>
      </c>
      <c r="D73" s="115"/>
      <c r="E73" s="110">
        <f t="shared" si="5"/>
        <v>0</v>
      </c>
      <c r="F73" s="142"/>
      <c r="G73" s="154"/>
    </row>
    <row r="74" spans="1:7">
      <c r="A74" s="690"/>
      <c r="B74" s="123" t="s">
        <v>1246</v>
      </c>
      <c r="C74" s="41" t="s">
        <v>170</v>
      </c>
      <c r="D74" s="115"/>
      <c r="E74" s="110">
        <f t="shared" si="5"/>
        <v>0</v>
      </c>
      <c r="F74" s="142"/>
      <c r="G74" s="154"/>
    </row>
    <row r="75" spans="1:7">
      <c r="A75" s="690"/>
      <c r="B75" s="123" t="s">
        <v>1245</v>
      </c>
      <c r="C75" s="41" t="s">
        <v>170</v>
      </c>
      <c r="D75" s="115"/>
      <c r="E75" s="110">
        <f t="shared" si="5"/>
        <v>0</v>
      </c>
      <c r="F75" s="142"/>
      <c r="G75" s="154"/>
    </row>
    <row r="76" spans="1:7">
      <c r="A76" s="690"/>
      <c r="B76" s="122" t="s">
        <v>1251</v>
      </c>
      <c r="C76" s="41" t="s">
        <v>170</v>
      </c>
      <c r="D76" s="115"/>
      <c r="E76" s="110">
        <f t="shared" si="5"/>
        <v>0</v>
      </c>
      <c r="F76" s="142"/>
      <c r="G76" s="154"/>
    </row>
    <row r="77" spans="1:7">
      <c r="A77" s="690"/>
      <c r="B77" s="122" t="s">
        <v>1250</v>
      </c>
      <c r="C77" s="41" t="s">
        <v>170</v>
      </c>
      <c r="D77" s="115"/>
      <c r="E77" s="110">
        <f t="shared" si="5"/>
        <v>0</v>
      </c>
      <c r="F77" s="142"/>
      <c r="G77" s="154"/>
    </row>
    <row r="78" spans="1:7">
      <c r="A78" s="690"/>
      <c r="B78" s="358" t="s">
        <v>950</v>
      </c>
      <c r="C78" s="41" t="s">
        <v>170</v>
      </c>
      <c r="D78" s="115"/>
      <c r="E78" s="110">
        <f t="shared" si="5"/>
        <v>0</v>
      </c>
      <c r="F78" s="142"/>
      <c r="G78" s="154"/>
    </row>
    <row r="79" spans="1:7">
      <c r="A79" s="690"/>
      <c r="B79" s="122" t="s">
        <v>1252</v>
      </c>
      <c r="C79" s="41" t="s">
        <v>170</v>
      </c>
      <c r="D79" s="115"/>
      <c r="E79" s="110">
        <f t="shared" si="5"/>
        <v>0</v>
      </c>
      <c r="F79" s="142"/>
      <c r="G79" s="154"/>
    </row>
    <row r="80" spans="1:7">
      <c r="A80" s="690"/>
      <c r="B80" s="122" t="s">
        <v>1253</v>
      </c>
      <c r="C80" s="41" t="s">
        <v>170</v>
      </c>
      <c r="D80" s="115"/>
      <c r="E80" s="110">
        <f t="shared" si="5"/>
        <v>0</v>
      </c>
      <c r="F80" s="142"/>
      <c r="G80" s="154"/>
    </row>
    <row r="81" spans="1:7">
      <c r="A81" s="690"/>
      <c r="B81" s="122" t="s">
        <v>1254</v>
      </c>
      <c r="C81" s="41" t="s">
        <v>170</v>
      </c>
      <c r="D81" s="115"/>
      <c r="E81" s="110">
        <f t="shared" si="5"/>
        <v>0</v>
      </c>
      <c r="F81" s="142"/>
      <c r="G81" s="154"/>
    </row>
    <row r="82" spans="1:7">
      <c r="A82" s="690"/>
      <c r="B82" s="358" t="s">
        <v>955</v>
      </c>
      <c r="C82" s="41" t="s">
        <v>170</v>
      </c>
      <c r="D82" s="115"/>
      <c r="E82" s="110">
        <f t="shared" si="5"/>
        <v>0</v>
      </c>
      <c r="F82" s="142"/>
      <c r="G82" s="154"/>
    </row>
    <row r="83" spans="1:7">
      <c r="A83" s="690"/>
      <c r="B83" s="122" t="s">
        <v>1255</v>
      </c>
      <c r="C83" s="41" t="s">
        <v>170</v>
      </c>
      <c r="D83" s="115"/>
      <c r="E83" s="110">
        <f>D83*(1-$D$5)</f>
        <v>0</v>
      </c>
      <c r="F83" s="142"/>
      <c r="G83" s="154"/>
    </row>
    <row r="84" spans="1:7">
      <c r="A84" s="690"/>
      <c r="B84" s="122" t="s">
        <v>1256</v>
      </c>
      <c r="C84" s="41" t="s">
        <v>170</v>
      </c>
      <c r="D84" s="115"/>
      <c r="E84" s="110">
        <f>D84*(1-$D$5)</f>
        <v>0</v>
      </c>
      <c r="F84" s="142"/>
      <c r="G84" s="154"/>
    </row>
    <row r="85" spans="1:7">
      <c r="A85" s="690"/>
      <c r="B85" s="122" t="s">
        <v>1257</v>
      </c>
      <c r="C85" s="41" t="s">
        <v>170</v>
      </c>
      <c r="D85" s="115"/>
      <c r="E85" s="110">
        <f>D85*(1-$D$5)</f>
        <v>0</v>
      </c>
      <c r="F85" s="142"/>
      <c r="G85" s="142"/>
    </row>
    <row r="86" spans="1:7">
      <c r="A86" s="690"/>
      <c r="B86" s="224" t="s">
        <v>1258</v>
      </c>
      <c r="C86" s="41" t="s">
        <v>170</v>
      </c>
      <c r="D86" s="142"/>
      <c r="E86" s="110">
        <f t="shared" ref="E86:E90" si="6">D86*(1-$D$5)</f>
        <v>0</v>
      </c>
      <c r="F86" s="142"/>
      <c r="G86" s="142"/>
    </row>
    <row r="87" spans="1:7">
      <c r="A87" s="690"/>
      <c r="B87" s="224" t="s">
        <v>1259</v>
      </c>
      <c r="C87" s="41" t="s">
        <v>170</v>
      </c>
      <c r="D87" s="142"/>
      <c r="E87" s="110">
        <f t="shared" si="6"/>
        <v>0</v>
      </c>
      <c r="F87" s="142"/>
      <c r="G87" s="154"/>
    </row>
    <row r="88" spans="1:7">
      <c r="A88" s="690"/>
      <c r="B88" s="122" t="s">
        <v>1263</v>
      </c>
      <c r="C88" s="41" t="s">
        <v>170</v>
      </c>
      <c r="D88" s="142"/>
      <c r="E88" s="110">
        <f t="shared" si="6"/>
        <v>0</v>
      </c>
      <c r="F88" s="142"/>
      <c r="G88" s="168"/>
    </row>
    <row r="89" spans="1:7">
      <c r="A89" s="690"/>
      <c r="B89" s="122" t="s">
        <v>1262</v>
      </c>
      <c r="C89" s="41" t="s">
        <v>170</v>
      </c>
      <c r="D89" s="142"/>
      <c r="E89" s="110">
        <f t="shared" si="6"/>
        <v>0</v>
      </c>
      <c r="F89" s="142"/>
      <c r="G89" s="168"/>
    </row>
    <row r="90" spans="1:7">
      <c r="A90" s="690"/>
      <c r="B90" s="122" t="s">
        <v>1261</v>
      </c>
      <c r="C90" s="41" t="s">
        <v>170</v>
      </c>
      <c r="D90" s="142"/>
      <c r="E90" s="110">
        <f t="shared" si="6"/>
        <v>0</v>
      </c>
      <c r="F90" s="142"/>
      <c r="G90" s="168"/>
    </row>
    <row r="91" spans="1:7" ht="12" thickBot="1">
      <c r="A91" s="691"/>
      <c r="B91" s="360" t="s">
        <v>1260</v>
      </c>
      <c r="C91" s="361" t="s">
        <v>170</v>
      </c>
      <c r="D91" s="362"/>
      <c r="E91" s="363">
        <f t="shared" si="5"/>
        <v>0</v>
      </c>
      <c r="F91" s="364"/>
      <c r="G91" s="155"/>
    </row>
    <row r="92" spans="1:7" ht="15.75" customHeight="1" thickBot="1">
      <c r="A92" s="558" t="s">
        <v>1283</v>
      </c>
      <c r="B92" s="559"/>
      <c r="C92" s="559"/>
      <c r="D92" s="559"/>
      <c r="E92" s="559"/>
      <c r="F92" s="559"/>
      <c r="G92" s="560"/>
    </row>
    <row r="93" spans="1:7">
      <c r="A93" s="646"/>
      <c r="B93" s="137" t="s">
        <v>1284</v>
      </c>
      <c r="C93" s="43" t="s">
        <v>170</v>
      </c>
      <c r="D93" s="229"/>
      <c r="E93" s="230">
        <f t="shared" ref="E93:E109" si="7">D93*(1-$D$5)</f>
        <v>0</v>
      </c>
      <c r="F93" s="174"/>
      <c r="G93" s="170"/>
    </row>
    <row r="94" spans="1:7">
      <c r="A94" s="692"/>
      <c r="B94" s="355" t="s">
        <v>946</v>
      </c>
      <c r="C94" s="41" t="s">
        <v>170</v>
      </c>
      <c r="D94" s="115"/>
      <c r="E94" s="110">
        <f t="shared" si="7"/>
        <v>0</v>
      </c>
      <c r="F94" s="142"/>
      <c r="G94" s="154"/>
    </row>
    <row r="95" spans="1:7">
      <c r="A95" s="692"/>
      <c r="B95" s="123" t="s">
        <v>1285</v>
      </c>
      <c r="C95" s="41" t="s">
        <v>170</v>
      </c>
      <c r="D95" s="115"/>
      <c r="E95" s="110">
        <f t="shared" si="7"/>
        <v>0</v>
      </c>
      <c r="F95" s="142"/>
      <c r="G95" s="154"/>
    </row>
    <row r="96" spans="1:7">
      <c r="A96" s="692"/>
      <c r="B96" s="123" t="s">
        <v>1286</v>
      </c>
      <c r="C96" s="41" t="s">
        <v>170</v>
      </c>
      <c r="D96" s="115"/>
      <c r="E96" s="110">
        <f t="shared" si="7"/>
        <v>0</v>
      </c>
      <c r="F96" s="142"/>
      <c r="G96" s="154"/>
    </row>
    <row r="97" spans="1:7">
      <c r="A97" s="692"/>
      <c r="B97" s="123" t="s">
        <v>1287</v>
      </c>
      <c r="C97" s="41" t="s">
        <v>170</v>
      </c>
      <c r="D97" s="115"/>
      <c r="E97" s="110">
        <f t="shared" si="7"/>
        <v>0</v>
      </c>
      <c r="F97" s="142"/>
      <c r="G97" s="154"/>
    </row>
    <row r="98" spans="1:7">
      <c r="A98" s="692"/>
      <c r="B98" s="122" t="s">
        <v>1264</v>
      </c>
      <c r="C98" s="41" t="s">
        <v>170</v>
      </c>
      <c r="D98" s="115"/>
      <c r="E98" s="110">
        <f t="shared" si="7"/>
        <v>0</v>
      </c>
      <c r="F98" s="142"/>
      <c r="G98" s="154"/>
    </row>
    <row r="99" spans="1:7">
      <c r="A99" s="692"/>
      <c r="B99" s="358" t="s">
        <v>950</v>
      </c>
      <c r="C99" s="41" t="s">
        <v>170</v>
      </c>
      <c r="D99" s="115"/>
      <c r="E99" s="110">
        <f t="shared" si="7"/>
        <v>0</v>
      </c>
      <c r="F99" s="142"/>
      <c r="G99" s="154"/>
    </row>
    <row r="100" spans="1:7">
      <c r="A100" s="692"/>
      <c r="B100" s="122" t="s">
        <v>1265</v>
      </c>
      <c r="C100" s="41" t="s">
        <v>170</v>
      </c>
      <c r="D100" s="115"/>
      <c r="E100" s="110">
        <f t="shared" si="7"/>
        <v>0</v>
      </c>
      <c r="F100" s="142"/>
      <c r="G100" s="154"/>
    </row>
    <row r="101" spans="1:7">
      <c r="A101" s="692"/>
      <c r="B101" s="358" t="s">
        <v>952</v>
      </c>
      <c r="C101" s="41" t="s">
        <v>170</v>
      </c>
      <c r="D101" s="115"/>
      <c r="E101" s="110">
        <f t="shared" si="7"/>
        <v>0</v>
      </c>
      <c r="F101" s="142"/>
      <c r="G101" s="154"/>
    </row>
    <row r="102" spans="1:7">
      <c r="A102" s="692"/>
      <c r="B102" s="122" t="s">
        <v>1288</v>
      </c>
      <c r="C102" s="41" t="s">
        <v>170</v>
      </c>
      <c r="D102" s="115"/>
      <c r="E102" s="110">
        <f t="shared" si="7"/>
        <v>0</v>
      </c>
      <c r="F102" s="142"/>
      <c r="G102" s="154"/>
    </row>
    <row r="103" spans="1:7">
      <c r="A103" s="692"/>
      <c r="B103" s="358" t="s">
        <v>955</v>
      </c>
      <c r="C103" s="41" t="s">
        <v>170</v>
      </c>
      <c r="D103" s="115"/>
      <c r="E103" s="110">
        <f t="shared" si="7"/>
        <v>0</v>
      </c>
      <c r="F103" s="142"/>
      <c r="G103" s="154"/>
    </row>
    <row r="104" spans="1:7">
      <c r="A104" s="692"/>
      <c r="B104" s="358" t="s">
        <v>956</v>
      </c>
      <c r="C104" s="41" t="s">
        <v>170</v>
      </c>
      <c r="D104" s="115"/>
      <c r="E104" s="110">
        <f t="shared" si="7"/>
        <v>0</v>
      </c>
      <c r="F104" s="142"/>
      <c r="G104" s="154"/>
    </row>
    <row r="105" spans="1:7">
      <c r="A105" s="692"/>
      <c r="B105" s="358" t="s">
        <v>957</v>
      </c>
      <c r="C105" s="41" t="s">
        <v>170</v>
      </c>
      <c r="D105" s="115"/>
      <c r="E105" s="110">
        <f t="shared" si="7"/>
        <v>0</v>
      </c>
      <c r="F105" s="142"/>
      <c r="G105" s="154"/>
    </row>
    <row r="106" spans="1:7">
      <c r="A106" s="629"/>
      <c r="B106" s="122" t="s">
        <v>1266</v>
      </c>
      <c r="C106" s="41" t="s">
        <v>170</v>
      </c>
      <c r="D106" s="227"/>
      <c r="E106" s="110">
        <f t="shared" si="7"/>
        <v>0</v>
      </c>
      <c r="F106" s="141"/>
      <c r="G106" s="168"/>
    </row>
    <row r="107" spans="1:7">
      <c r="A107" s="629"/>
      <c r="B107" s="122" t="s">
        <v>1267</v>
      </c>
      <c r="C107" s="41" t="s">
        <v>170</v>
      </c>
      <c r="D107" s="227"/>
      <c r="E107" s="110">
        <f t="shared" si="7"/>
        <v>0</v>
      </c>
      <c r="F107" s="141"/>
      <c r="G107" s="168"/>
    </row>
    <row r="108" spans="1:7">
      <c r="A108" s="629"/>
      <c r="B108" s="226" t="s">
        <v>1289</v>
      </c>
      <c r="C108" s="41" t="s">
        <v>170</v>
      </c>
      <c r="D108" s="227"/>
      <c r="E108" s="110">
        <f t="shared" si="7"/>
        <v>0</v>
      </c>
      <c r="F108" s="141"/>
      <c r="G108" s="168"/>
    </row>
    <row r="109" spans="1:7" ht="12" thickBot="1">
      <c r="A109" s="629"/>
      <c r="B109" s="226" t="s">
        <v>1268</v>
      </c>
      <c r="C109" s="53" t="s">
        <v>170</v>
      </c>
      <c r="D109" s="227"/>
      <c r="E109" s="228">
        <f t="shared" si="7"/>
        <v>0</v>
      </c>
      <c r="F109" s="141"/>
      <c r="G109" s="168"/>
    </row>
    <row r="110" spans="1:7" ht="14.25" customHeight="1" thickBot="1">
      <c r="A110" s="558" t="s">
        <v>959</v>
      </c>
      <c r="B110" s="559"/>
      <c r="C110" s="559"/>
      <c r="D110" s="559"/>
      <c r="E110" s="559"/>
      <c r="F110" s="559"/>
      <c r="G110" s="560"/>
    </row>
    <row r="111" spans="1:7">
      <c r="A111" s="646"/>
      <c r="B111" s="365" t="s">
        <v>945</v>
      </c>
      <c r="C111" s="366" t="s">
        <v>170</v>
      </c>
      <c r="D111" s="367"/>
      <c r="E111" s="368">
        <f t="shared" ref="E111:E128" si="8">D111*(1-$D$5)</f>
        <v>0</v>
      </c>
      <c r="F111" s="369"/>
      <c r="G111" s="370"/>
    </row>
    <row r="112" spans="1:7">
      <c r="A112" s="692"/>
      <c r="B112" s="355" t="s">
        <v>946</v>
      </c>
      <c r="C112" s="350" t="s">
        <v>170</v>
      </c>
      <c r="D112" s="356"/>
      <c r="E112" s="357">
        <f t="shared" si="8"/>
        <v>0</v>
      </c>
      <c r="F112" s="286"/>
      <c r="G112" s="287"/>
    </row>
    <row r="113" spans="1:7">
      <c r="A113" s="692"/>
      <c r="B113" s="355" t="s">
        <v>947</v>
      </c>
      <c r="C113" s="350" t="s">
        <v>170</v>
      </c>
      <c r="D113" s="356"/>
      <c r="E113" s="357">
        <f t="shared" si="8"/>
        <v>0</v>
      </c>
      <c r="F113" s="286"/>
      <c r="G113" s="287"/>
    </row>
    <row r="114" spans="1:7">
      <c r="A114" s="692"/>
      <c r="B114" s="355" t="s">
        <v>948</v>
      </c>
      <c r="C114" s="350" t="s">
        <v>170</v>
      </c>
      <c r="D114" s="356"/>
      <c r="E114" s="357">
        <f t="shared" si="8"/>
        <v>0</v>
      </c>
      <c r="F114" s="286"/>
      <c r="G114" s="287"/>
    </row>
    <row r="115" spans="1:7">
      <c r="A115" s="692"/>
      <c r="B115" s="355" t="s">
        <v>953</v>
      </c>
      <c r="C115" s="350" t="s">
        <v>170</v>
      </c>
      <c r="D115" s="356"/>
      <c r="E115" s="357">
        <f t="shared" si="8"/>
        <v>0</v>
      </c>
      <c r="F115" s="286"/>
      <c r="G115" s="287"/>
    </row>
    <row r="116" spans="1:7">
      <c r="A116" s="692"/>
      <c r="B116" s="358" t="s">
        <v>949</v>
      </c>
      <c r="C116" s="350" t="s">
        <v>170</v>
      </c>
      <c r="D116" s="356"/>
      <c r="E116" s="357">
        <f t="shared" si="8"/>
        <v>0</v>
      </c>
      <c r="F116" s="286"/>
      <c r="G116" s="287"/>
    </row>
    <row r="117" spans="1:7">
      <c r="A117" s="692"/>
      <c r="B117" s="358" t="s">
        <v>950</v>
      </c>
      <c r="C117" s="350" t="s">
        <v>170</v>
      </c>
      <c r="D117" s="356"/>
      <c r="E117" s="357">
        <f t="shared" si="8"/>
        <v>0</v>
      </c>
      <c r="F117" s="286"/>
      <c r="G117" s="287"/>
    </row>
    <row r="118" spans="1:7">
      <c r="A118" s="692"/>
      <c r="B118" s="358" t="s">
        <v>951</v>
      </c>
      <c r="C118" s="350" t="s">
        <v>170</v>
      </c>
      <c r="D118" s="356"/>
      <c r="E118" s="357">
        <f t="shared" si="8"/>
        <v>0</v>
      </c>
      <c r="F118" s="286"/>
      <c r="G118" s="287"/>
    </row>
    <row r="119" spans="1:7">
      <c r="A119" s="692"/>
      <c r="B119" s="358" t="s">
        <v>952</v>
      </c>
      <c r="C119" s="350" t="s">
        <v>170</v>
      </c>
      <c r="D119" s="356"/>
      <c r="E119" s="357">
        <f t="shared" si="8"/>
        <v>0</v>
      </c>
      <c r="F119" s="286"/>
      <c r="G119" s="287"/>
    </row>
    <row r="120" spans="1:7">
      <c r="A120" s="692"/>
      <c r="B120" s="358" t="s">
        <v>954</v>
      </c>
      <c r="C120" s="350" t="s">
        <v>170</v>
      </c>
      <c r="D120" s="356"/>
      <c r="E120" s="357">
        <f t="shared" si="8"/>
        <v>0</v>
      </c>
      <c r="F120" s="286"/>
      <c r="G120" s="287"/>
    </row>
    <row r="121" spans="1:7">
      <c r="A121" s="692"/>
      <c r="B121" s="358" t="s">
        <v>955</v>
      </c>
      <c r="C121" s="350" t="s">
        <v>170</v>
      </c>
      <c r="D121" s="356"/>
      <c r="E121" s="357">
        <f t="shared" si="8"/>
        <v>0</v>
      </c>
      <c r="F121" s="286"/>
      <c r="G121" s="287"/>
    </row>
    <row r="122" spans="1:7">
      <c r="A122" s="692"/>
      <c r="B122" s="358" t="s">
        <v>956</v>
      </c>
      <c r="C122" s="350" t="s">
        <v>170</v>
      </c>
      <c r="D122" s="356"/>
      <c r="E122" s="357">
        <f t="shared" si="8"/>
        <v>0</v>
      </c>
      <c r="F122" s="286"/>
      <c r="G122" s="287"/>
    </row>
    <row r="123" spans="1:7">
      <c r="A123" s="692"/>
      <c r="B123" s="358" t="s">
        <v>957</v>
      </c>
      <c r="C123" s="350" t="s">
        <v>170</v>
      </c>
      <c r="D123" s="356"/>
      <c r="E123" s="357">
        <f t="shared" si="8"/>
        <v>0</v>
      </c>
      <c r="F123" s="286"/>
      <c r="G123" s="287"/>
    </row>
    <row r="124" spans="1:7">
      <c r="A124" s="692"/>
      <c r="B124" s="122" t="s">
        <v>1290</v>
      </c>
      <c r="C124" s="41" t="s">
        <v>170</v>
      </c>
      <c r="D124" s="115"/>
      <c r="E124" s="110">
        <f t="shared" si="8"/>
        <v>0</v>
      </c>
      <c r="F124" s="142"/>
      <c r="G124" s="154"/>
    </row>
    <row r="125" spans="1:7">
      <c r="A125" s="692"/>
      <c r="B125" s="371" t="s">
        <v>1292</v>
      </c>
      <c r="C125" s="41" t="s">
        <v>170</v>
      </c>
      <c r="D125" s="115"/>
      <c r="E125" s="110">
        <f t="shared" si="8"/>
        <v>0</v>
      </c>
      <c r="F125" s="142"/>
      <c r="G125" s="154"/>
    </row>
    <row r="126" spans="1:7">
      <c r="A126" s="692"/>
      <c r="B126" s="226" t="s">
        <v>1294</v>
      </c>
      <c r="C126" s="41" t="s">
        <v>170</v>
      </c>
      <c r="D126" s="115"/>
      <c r="E126" s="110">
        <f t="shared" si="8"/>
        <v>0</v>
      </c>
      <c r="F126" s="142"/>
      <c r="G126" s="154"/>
    </row>
    <row r="127" spans="1:7">
      <c r="A127" s="692"/>
      <c r="B127" s="226" t="s">
        <v>1293</v>
      </c>
      <c r="C127" s="41" t="s">
        <v>170</v>
      </c>
      <c r="D127" s="115"/>
      <c r="E127" s="110">
        <f t="shared" si="8"/>
        <v>0</v>
      </c>
      <c r="F127" s="142"/>
      <c r="G127" s="154"/>
    </row>
    <row r="128" spans="1:7" ht="12" thickBot="1">
      <c r="A128" s="629"/>
      <c r="B128" s="226" t="s">
        <v>1291</v>
      </c>
      <c r="C128" s="53" t="s">
        <v>170</v>
      </c>
      <c r="D128" s="227"/>
      <c r="E128" s="228">
        <f t="shared" si="8"/>
        <v>0</v>
      </c>
      <c r="F128" s="141"/>
      <c r="G128" s="168"/>
    </row>
    <row r="129" spans="1:7" ht="14.25" customHeight="1" thickBot="1">
      <c r="A129" s="558" t="s">
        <v>1271</v>
      </c>
      <c r="B129" s="559"/>
      <c r="C129" s="559"/>
      <c r="D129" s="559"/>
      <c r="E129" s="559"/>
      <c r="F129" s="559"/>
      <c r="G129" s="560"/>
    </row>
    <row r="130" spans="1:7">
      <c r="A130" s="646"/>
      <c r="B130" s="137" t="s">
        <v>1269</v>
      </c>
      <c r="C130" s="43" t="s">
        <v>170</v>
      </c>
      <c r="D130" s="229"/>
      <c r="E130" s="230">
        <f t="shared" ref="E130:E160" si="9">D130*(1-$D$5)</f>
        <v>0</v>
      </c>
      <c r="F130" s="174"/>
      <c r="G130" s="170"/>
    </row>
    <row r="131" spans="1:7">
      <c r="A131" s="692"/>
      <c r="B131" s="358" t="s">
        <v>946</v>
      </c>
      <c r="C131" s="41" t="s">
        <v>170</v>
      </c>
      <c r="D131" s="115"/>
      <c r="E131" s="110">
        <f t="shared" si="9"/>
        <v>0</v>
      </c>
      <c r="F131" s="142"/>
      <c r="G131" s="154"/>
    </row>
    <row r="132" spans="1:7">
      <c r="A132" s="692"/>
      <c r="B132" s="358" t="s">
        <v>1277</v>
      </c>
      <c r="C132" s="41" t="s">
        <v>170</v>
      </c>
      <c r="D132" s="115"/>
      <c r="E132" s="110">
        <f t="shared" si="9"/>
        <v>0</v>
      </c>
      <c r="F132" s="142"/>
      <c r="G132" s="154"/>
    </row>
    <row r="133" spans="1:7">
      <c r="A133" s="692"/>
      <c r="B133" s="358" t="s">
        <v>1278</v>
      </c>
      <c r="C133" s="41" t="s">
        <v>170</v>
      </c>
      <c r="D133" s="115"/>
      <c r="E133" s="110">
        <f t="shared" si="9"/>
        <v>0</v>
      </c>
      <c r="F133" s="142"/>
      <c r="G133" s="154"/>
    </row>
    <row r="134" spans="1:7">
      <c r="A134" s="692"/>
      <c r="B134" s="122" t="s">
        <v>1272</v>
      </c>
      <c r="C134" s="41" t="s">
        <v>170</v>
      </c>
      <c r="D134" s="115"/>
      <c r="E134" s="110">
        <f t="shared" si="9"/>
        <v>0</v>
      </c>
      <c r="F134" s="142"/>
      <c r="G134" s="154"/>
    </row>
    <row r="135" spans="1:7">
      <c r="A135" s="692"/>
      <c r="B135" s="122" t="s">
        <v>1270</v>
      </c>
      <c r="C135" s="41" t="s">
        <v>170</v>
      </c>
      <c r="D135" s="115"/>
      <c r="E135" s="110">
        <f t="shared" si="9"/>
        <v>0</v>
      </c>
      <c r="F135" s="142"/>
      <c r="G135" s="154"/>
    </row>
    <row r="136" spans="1:7">
      <c r="A136" s="692"/>
      <c r="B136" s="358" t="s">
        <v>950</v>
      </c>
      <c r="C136" s="41" t="s">
        <v>170</v>
      </c>
      <c r="D136" s="115"/>
      <c r="E136" s="110">
        <f t="shared" si="9"/>
        <v>0</v>
      </c>
      <c r="F136" s="142"/>
      <c r="G136" s="154"/>
    </row>
    <row r="137" spans="1:7">
      <c r="A137" s="692"/>
      <c r="B137" s="358" t="s">
        <v>1279</v>
      </c>
      <c r="C137" s="41" t="s">
        <v>170</v>
      </c>
      <c r="D137" s="115"/>
      <c r="E137" s="110">
        <f t="shared" si="9"/>
        <v>0</v>
      </c>
      <c r="F137" s="142"/>
      <c r="G137" s="154"/>
    </row>
    <row r="138" spans="1:7">
      <c r="A138" s="692"/>
      <c r="B138" s="358" t="s">
        <v>1280</v>
      </c>
      <c r="C138" s="41" t="s">
        <v>170</v>
      </c>
      <c r="D138" s="115"/>
      <c r="E138" s="110">
        <f t="shared" si="9"/>
        <v>0</v>
      </c>
      <c r="F138" s="142"/>
      <c r="G138" s="154"/>
    </row>
    <row r="139" spans="1:7">
      <c r="A139" s="692"/>
      <c r="B139" s="122" t="s">
        <v>1273</v>
      </c>
      <c r="C139" s="41" t="s">
        <v>170</v>
      </c>
      <c r="D139" s="115"/>
      <c r="E139" s="110">
        <f t="shared" si="9"/>
        <v>0</v>
      </c>
      <c r="F139" s="142"/>
      <c r="G139" s="154"/>
    </row>
    <row r="140" spans="1:7">
      <c r="A140" s="692"/>
      <c r="B140" s="358" t="s">
        <v>955</v>
      </c>
      <c r="C140" s="41" t="s">
        <v>170</v>
      </c>
      <c r="D140" s="115"/>
      <c r="E140" s="110">
        <f t="shared" si="9"/>
        <v>0</v>
      </c>
      <c r="F140" s="142"/>
      <c r="G140" s="154"/>
    </row>
    <row r="141" spans="1:7">
      <c r="A141" s="692"/>
      <c r="B141" s="358" t="s">
        <v>1281</v>
      </c>
      <c r="C141" s="41" t="s">
        <v>170</v>
      </c>
      <c r="D141" s="115"/>
      <c r="E141" s="110">
        <f t="shared" si="9"/>
        <v>0</v>
      </c>
      <c r="F141" s="142"/>
      <c r="G141" s="154"/>
    </row>
    <row r="142" spans="1:7">
      <c r="A142" s="692"/>
      <c r="B142" s="358" t="s">
        <v>1274</v>
      </c>
      <c r="C142" s="41" t="s">
        <v>170</v>
      </c>
      <c r="D142" s="115"/>
      <c r="E142" s="110">
        <f t="shared" si="9"/>
        <v>0</v>
      </c>
      <c r="F142" s="142"/>
      <c r="G142" s="154"/>
    </row>
    <row r="143" spans="1:7">
      <c r="A143" s="692"/>
      <c r="B143" s="122" t="s">
        <v>1275</v>
      </c>
      <c r="C143" s="41" t="s">
        <v>170</v>
      </c>
      <c r="D143" s="115"/>
      <c r="E143" s="110">
        <f t="shared" si="9"/>
        <v>0</v>
      </c>
      <c r="F143" s="142"/>
      <c r="G143" s="154"/>
    </row>
    <row r="144" spans="1:7">
      <c r="A144" s="629"/>
      <c r="B144" s="358" t="s">
        <v>1282</v>
      </c>
      <c r="C144" s="41" t="s">
        <v>170</v>
      </c>
      <c r="D144" s="227"/>
      <c r="E144" s="110">
        <f t="shared" si="9"/>
        <v>0</v>
      </c>
      <c r="F144" s="141"/>
      <c r="G144" s="168"/>
    </row>
    <row r="145" spans="1:7">
      <c r="A145" s="629"/>
      <c r="B145" s="372" t="s">
        <v>1276</v>
      </c>
      <c r="C145" s="53" t="s">
        <v>170</v>
      </c>
      <c r="D145" s="227"/>
      <c r="E145" s="228">
        <f t="shared" si="9"/>
        <v>0</v>
      </c>
      <c r="F145" s="141"/>
      <c r="G145" s="168"/>
    </row>
    <row r="146" spans="1:7" ht="15" customHeight="1">
      <c r="A146" s="632" t="s">
        <v>1309</v>
      </c>
      <c r="B146" s="633"/>
      <c r="C146" s="633"/>
      <c r="D146" s="633"/>
      <c r="E146" s="633"/>
      <c r="F146" s="633"/>
      <c r="G146" s="686"/>
    </row>
    <row r="147" spans="1:7">
      <c r="A147" s="687"/>
      <c r="B147" s="195" t="s">
        <v>1295</v>
      </c>
      <c r="C147" s="41" t="s">
        <v>170</v>
      </c>
      <c r="D147" s="142"/>
      <c r="E147" s="110">
        <f t="shared" si="9"/>
        <v>0</v>
      </c>
      <c r="F147" s="142"/>
      <c r="G147" s="142"/>
    </row>
    <row r="148" spans="1:7">
      <c r="A148" s="687"/>
      <c r="B148" s="142" t="s">
        <v>1296</v>
      </c>
      <c r="C148" s="41" t="s">
        <v>170</v>
      </c>
      <c r="D148" s="142"/>
      <c r="E148" s="110">
        <f t="shared" si="9"/>
        <v>0</v>
      </c>
      <c r="F148" s="142"/>
      <c r="G148" s="142"/>
    </row>
    <row r="149" spans="1:7">
      <c r="A149" s="687"/>
      <c r="B149" s="142" t="s">
        <v>1297</v>
      </c>
      <c r="C149" s="41" t="s">
        <v>170</v>
      </c>
      <c r="D149" s="142"/>
      <c r="E149" s="110">
        <f t="shared" si="9"/>
        <v>0</v>
      </c>
      <c r="F149" s="142"/>
      <c r="G149" s="142"/>
    </row>
    <row r="150" spans="1:7">
      <c r="A150" s="687"/>
      <c r="B150" s="286" t="s">
        <v>1298</v>
      </c>
      <c r="C150" s="41" t="s">
        <v>170</v>
      </c>
      <c r="D150" s="142"/>
      <c r="E150" s="110">
        <f t="shared" si="9"/>
        <v>0</v>
      </c>
      <c r="F150" s="142"/>
      <c r="G150" s="142"/>
    </row>
    <row r="151" spans="1:7">
      <c r="A151" s="687"/>
      <c r="B151" s="286" t="s">
        <v>1299</v>
      </c>
      <c r="C151" s="41" t="s">
        <v>170</v>
      </c>
      <c r="D151" s="142"/>
      <c r="E151" s="110">
        <f t="shared" si="9"/>
        <v>0</v>
      </c>
      <c r="F151" s="142"/>
      <c r="G151" s="142"/>
    </row>
    <row r="152" spans="1:7">
      <c r="A152" s="687"/>
      <c r="B152" s="142" t="s">
        <v>1300</v>
      </c>
      <c r="C152" s="41" t="s">
        <v>170</v>
      </c>
      <c r="D152" s="142"/>
      <c r="E152" s="110">
        <f t="shared" si="9"/>
        <v>0</v>
      </c>
      <c r="F152" s="142"/>
      <c r="G152" s="142"/>
    </row>
    <row r="153" spans="1:7">
      <c r="A153" s="687"/>
      <c r="B153" s="142" t="s">
        <v>1301</v>
      </c>
      <c r="C153" s="41" t="s">
        <v>170</v>
      </c>
      <c r="D153" s="142"/>
      <c r="E153" s="110">
        <f t="shared" si="9"/>
        <v>0</v>
      </c>
      <c r="F153" s="142"/>
      <c r="G153" s="142"/>
    </row>
    <row r="154" spans="1:7">
      <c r="A154" s="687"/>
      <c r="B154" s="142" t="s">
        <v>1302</v>
      </c>
      <c r="C154" s="41" t="s">
        <v>170</v>
      </c>
      <c r="D154" s="142"/>
      <c r="E154" s="110">
        <f t="shared" si="9"/>
        <v>0</v>
      </c>
      <c r="F154" s="142"/>
      <c r="G154" s="142"/>
    </row>
    <row r="155" spans="1:7">
      <c r="A155" s="687"/>
      <c r="B155" s="142" t="s">
        <v>1303</v>
      </c>
      <c r="C155" s="41" t="s">
        <v>170</v>
      </c>
      <c r="D155" s="142"/>
      <c r="E155" s="110">
        <f t="shared" si="9"/>
        <v>0</v>
      </c>
      <c r="F155" s="142"/>
      <c r="G155" s="142"/>
    </row>
    <row r="156" spans="1:7">
      <c r="A156" s="687"/>
      <c r="B156" s="286" t="s">
        <v>1304</v>
      </c>
      <c r="C156" s="41" t="s">
        <v>170</v>
      </c>
      <c r="D156" s="142"/>
      <c r="E156" s="110">
        <f t="shared" si="9"/>
        <v>0</v>
      </c>
      <c r="F156" s="142"/>
      <c r="G156" s="142"/>
    </row>
    <row r="157" spans="1:7">
      <c r="A157" s="687"/>
      <c r="B157" s="142" t="s">
        <v>1305</v>
      </c>
      <c r="C157" s="41" t="s">
        <v>170</v>
      </c>
      <c r="D157" s="142"/>
      <c r="E157" s="110">
        <f t="shared" si="9"/>
        <v>0</v>
      </c>
      <c r="F157" s="142"/>
      <c r="G157" s="142"/>
    </row>
    <row r="158" spans="1:7">
      <c r="A158" s="687"/>
      <c r="B158" s="142" t="s">
        <v>1306</v>
      </c>
      <c r="C158" s="41" t="s">
        <v>170</v>
      </c>
      <c r="D158" s="142"/>
      <c r="E158" s="110">
        <f t="shared" si="9"/>
        <v>0</v>
      </c>
      <c r="F158" s="142"/>
      <c r="G158" s="142"/>
    </row>
    <row r="159" spans="1:7">
      <c r="A159" s="687"/>
      <c r="B159" s="142" t="s">
        <v>1307</v>
      </c>
      <c r="C159" s="41" t="s">
        <v>170</v>
      </c>
      <c r="D159" s="142"/>
      <c r="E159" s="110">
        <f t="shared" si="9"/>
        <v>0</v>
      </c>
      <c r="F159" s="142"/>
      <c r="G159" s="142"/>
    </row>
    <row r="160" spans="1:7">
      <c r="A160" s="687"/>
      <c r="B160" s="142" t="s">
        <v>1308</v>
      </c>
      <c r="C160" s="41" t="s">
        <v>170</v>
      </c>
      <c r="D160" s="142"/>
      <c r="E160" s="110">
        <f t="shared" si="9"/>
        <v>0</v>
      </c>
      <c r="F160" s="142"/>
      <c r="G160" s="142"/>
    </row>
  </sheetData>
  <mergeCells count="33">
    <mergeCell ref="A146:G146"/>
    <mergeCell ref="A147:A160"/>
    <mergeCell ref="A25:A40"/>
    <mergeCell ref="A13:A21"/>
    <mergeCell ref="A42:A45"/>
    <mergeCell ref="A24:G24"/>
    <mergeCell ref="A41:G41"/>
    <mergeCell ref="A70:A91"/>
    <mergeCell ref="A49:A68"/>
    <mergeCell ref="A69:G69"/>
    <mergeCell ref="A48:G48"/>
    <mergeCell ref="B46:G46"/>
    <mergeCell ref="A47:G47"/>
    <mergeCell ref="A130:A145"/>
    <mergeCell ref="A93:A109"/>
    <mergeCell ref="A111:A128"/>
    <mergeCell ref="B1:D1"/>
    <mergeCell ref="A2:E2"/>
    <mergeCell ref="A3:E3"/>
    <mergeCell ref="A8:A9"/>
    <mergeCell ref="B8:B9"/>
    <mergeCell ref="C8:C9"/>
    <mergeCell ref="D8:D9"/>
    <mergeCell ref="E8:E9"/>
    <mergeCell ref="A110:G110"/>
    <mergeCell ref="A92:G92"/>
    <mergeCell ref="A129:G129"/>
    <mergeCell ref="F8:G8"/>
    <mergeCell ref="B22:G22"/>
    <mergeCell ref="A23:G23"/>
    <mergeCell ref="A12:G12"/>
    <mergeCell ref="B10:G10"/>
    <mergeCell ref="A11:G11"/>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11</vt:i4>
      </vt:variant>
    </vt:vector>
  </HeadingPairs>
  <TitlesOfParts>
    <vt:vector size="31" baseType="lpstr">
      <vt:lpstr>Круги (пленка)</vt:lpstr>
      <vt:lpstr>Круги (бумага)</vt:lpstr>
      <vt:lpstr>Абразив на поролоне </vt:lpstr>
      <vt:lpstr>Сетка</vt:lpstr>
      <vt:lpstr>Губки</vt:lpstr>
      <vt:lpstr>Листы</vt:lpstr>
      <vt:lpstr>КЛТ</vt:lpstr>
      <vt:lpstr>Фибра</vt:lpstr>
      <vt:lpstr>Отрезные круги</vt:lpstr>
      <vt:lpstr>Полосы</vt:lpstr>
      <vt:lpstr>Зачисные круги</vt:lpstr>
      <vt:lpstr>Нетканые </vt:lpstr>
      <vt:lpstr>Ленты для электроинструмента</vt:lpstr>
      <vt:lpstr>Полировальные круги</vt:lpstr>
      <vt:lpstr>Опорные тарелки</vt:lpstr>
      <vt:lpstr>Скотчбрайт</vt:lpstr>
      <vt:lpstr>Быстросменные</vt:lpstr>
      <vt:lpstr>Материал для деревообработки</vt:lpstr>
      <vt:lpstr>Материал для металлообработки</vt:lpstr>
      <vt:lpstr>Лист2</vt:lpstr>
      <vt:lpstr>'Абразив на поролоне '!Область_печати</vt:lpstr>
      <vt:lpstr>Быстросменные!Область_печати</vt:lpstr>
      <vt:lpstr>Губки!Область_печати</vt:lpstr>
      <vt:lpstr>'Круги (бумага)'!Область_печати</vt:lpstr>
      <vt:lpstr>'Круги (пленка)'!Область_печати</vt:lpstr>
      <vt:lpstr>'Ленты для электроинструмента'!Область_печати</vt:lpstr>
      <vt:lpstr>Листы!Область_печати</vt:lpstr>
      <vt:lpstr>'Опорные тарелки'!Область_печати</vt:lpstr>
      <vt:lpstr>'Полировальные круги'!Область_печати</vt:lpstr>
      <vt:lpstr>Полосы!Область_печати</vt:lpstr>
      <vt:lpstr>Скотчбрайт!Область_печати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2016-04-05T09:00:20Z</dcterms:created>
  <dcterms:modified xsi:type="dcterms:W3CDTF">2022-09-07T13:15:19Z</dcterms:modified>
</cp:coreProperties>
</file>